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6" activeTab="13"/>
  </bookViews>
  <sheets>
    <sheet name="1 день" sheetId="1" r:id="rId1"/>
    <sheet name="2 день" sheetId="2" r:id="rId2"/>
    <sheet name="3 день" sheetId="4" r:id="rId3"/>
    <sheet name="4 день" sheetId="5" r:id="rId4"/>
    <sheet name="5 день" sheetId="6" r:id="rId5"/>
    <sheet name="6 день" sheetId="7" r:id="rId6"/>
    <sheet name="7 день" sheetId="8" r:id="rId7"/>
    <sheet name="8 день" sheetId="11" r:id="rId8"/>
    <sheet name="9 день" sheetId="12" r:id="rId9"/>
    <sheet name="10 день" sheetId="13" r:id="rId10"/>
    <sheet name="11 день" sheetId="14" r:id="rId11"/>
    <sheet name="12 день" sheetId="15" r:id="rId12"/>
    <sheet name="13 день" sheetId="16" r:id="rId13"/>
    <sheet name="14 день" sheetId="1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" i="16" l="1"/>
  <c r="S101" i="17" l="1"/>
  <c r="R101" i="17"/>
  <c r="Q101" i="17"/>
  <c r="P101" i="17"/>
  <c r="O101" i="17"/>
  <c r="N101" i="17"/>
  <c r="M101" i="17"/>
  <c r="L101" i="17"/>
  <c r="K101" i="17"/>
  <c r="J101" i="17"/>
  <c r="I101" i="17"/>
  <c r="H101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I102" i="17" l="1"/>
  <c r="M102" i="17"/>
  <c r="Q102" i="17"/>
  <c r="R102" i="17"/>
  <c r="K102" i="17"/>
  <c r="O102" i="17"/>
  <c r="S102" i="17"/>
  <c r="J102" i="17"/>
  <c r="N102" i="17"/>
  <c r="H102" i="17"/>
  <c r="L102" i="17"/>
  <c r="P102" i="17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H110" i="16" s="1"/>
  <c r="R81" i="16"/>
  <c r="Q81" i="16"/>
  <c r="P81" i="16"/>
  <c r="O81" i="16"/>
  <c r="N81" i="16"/>
  <c r="M81" i="16"/>
  <c r="L81" i="16"/>
  <c r="K81" i="16"/>
  <c r="J81" i="16"/>
  <c r="I81" i="16"/>
  <c r="H81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S96" i="12"/>
  <c r="R96" i="12"/>
  <c r="Q96" i="12"/>
  <c r="P96" i="12"/>
  <c r="O96" i="12"/>
  <c r="N96" i="12"/>
  <c r="M96" i="12"/>
  <c r="L96" i="12"/>
  <c r="K96" i="12"/>
  <c r="J96" i="12"/>
  <c r="I96" i="12"/>
  <c r="H96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F27" i="11"/>
  <c r="I105" i="15" l="1"/>
  <c r="R105" i="15"/>
  <c r="O105" i="15"/>
  <c r="J105" i="15"/>
  <c r="N105" i="15"/>
  <c r="S105" i="15"/>
  <c r="K105" i="15"/>
  <c r="H105" i="15"/>
  <c r="L105" i="15"/>
  <c r="P105" i="15"/>
  <c r="M105" i="15"/>
  <c r="Q105" i="15"/>
  <c r="Q97" i="12"/>
  <c r="I97" i="12"/>
  <c r="M97" i="12"/>
  <c r="L110" i="16"/>
  <c r="I110" i="16"/>
  <c r="M110" i="16"/>
  <c r="Q110" i="16"/>
  <c r="P110" i="16"/>
  <c r="K110" i="16"/>
  <c r="O110" i="16"/>
  <c r="S110" i="16"/>
  <c r="J110" i="16"/>
  <c r="N110" i="16"/>
  <c r="R110" i="16"/>
  <c r="K113" i="14"/>
  <c r="O113" i="14"/>
  <c r="S113" i="14"/>
  <c r="H113" i="14"/>
  <c r="L113" i="14"/>
  <c r="P113" i="14"/>
  <c r="I113" i="14"/>
  <c r="M113" i="14"/>
  <c r="Q113" i="14"/>
  <c r="J113" i="14"/>
  <c r="N113" i="14"/>
  <c r="R113" i="14"/>
  <c r="O123" i="13"/>
  <c r="I123" i="13"/>
  <c r="M123" i="13"/>
  <c r="Q123" i="13"/>
  <c r="K123" i="13"/>
  <c r="S123" i="13"/>
  <c r="H123" i="13"/>
  <c r="L123" i="13"/>
  <c r="P123" i="13"/>
  <c r="J123" i="13"/>
  <c r="N123" i="13"/>
  <c r="R123" i="13"/>
  <c r="N97" i="12"/>
  <c r="K97" i="12"/>
  <c r="O97" i="12"/>
  <c r="S97" i="12"/>
  <c r="J97" i="12"/>
  <c r="R97" i="12"/>
  <c r="H97" i="12"/>
  <c r="L97" i="12"/>
  <c r="P97" i="12"/>
  <c r="S75" i="11"/>
  <c r="R75" i="11"/>
  <c r="Q75" i="11"/>
  <c r="Q117" i="11" s="1"/>
  <c r="P75" i="11"/>
  <c r="P117" i="11" s="1"/>
  <c r="O75" i="11"/>
  <c r="N75" i="11"/>
  <c r="M75" i="11"/>
  <c r="L75" i="11"/>
  <c r="L117" i="11" s="1"/>
  <c r="K75" i="11"/>
  <c r="J75" i="11"/>
  <c r="I75" i="11"/>
  <c r="I117" i="11" s="1"/>
  <c r="H75" i="11"/>
  <c r="G75" i="11"/>
  <c r="F75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S95" i="8"/>
  <c r="R95" i="8"/>
  <c r="Q95" i="8"/>
  <c r="P95" i="8"/>
  <c r="O95" i="8"/>
  <c r="N95" i="8"/>
  <c r="M95" i="8"/>
  <c r="L95" i="8"/>
  <c r="K95" i="8"/>
  <c r="J95" i="8"/>
  <c r="I95" i="8"/>
  <c r="H95" i="8"/>
  <c r="S63" i="8"/>
  <c r="R63" i="8"/>
  <c r="Q63" i="8"/>
  <c r="P63" i="8"/>
  <c r="O63" i="8"/>
  <c r="N63" i="8"/>
  <c r="M63" i="8"/>
  <c r="L63" i="8"/>
  <c r="K63" i="8"/>
  <c r="J63" i="8"/>
  <c r="I63" i="8"/>
  <c r="H63" i="8"/>
  <c r="S59" i="8"/>
  <c r="R59" i="8"/>
  <c r="Q59" i="8"/>
  <c r="P59" i="8"/>
  <c r="O59" i="8"/>
  <c r="N59" i="8"/>
  <c r="M59" i="8"/>
  <c r="L59" i="8"/>
  <c r="K59" i="8"/>
  <c r="J59" i="8"/>
  <c r="I59" i="8"/>
  <c r="H59" i="8"/>
  <c r="S28" i="8"/>
  <c r="R28" i="8"/>
  <c r="Q28" i="8"/>
  <c r="P28" i="8"/>
  <c r="O28" i="8"/>
  <c r="N28" i="8"/>
  <c r="M28" i="8"/>
  <c r="L28" i="8"/>
  <c r="K28" i="8"/>
  <c r="J28" i="8"/>
  <c r="I28" i="8"/>
  <c r="H28" i="8"/>
  <c r="S24" i="8"/>
  <c r="R24" i="8"/>
  <c r="Q24" i="8"/>
  <c r="P24" i="8"/>
  <c r="O24" i="8"/>
  <c r="N24" i="8"/>
  <c r="M24" i="8"/>
  <c r="L24" i="8"/>
  <c r="K24" i="8"/>
  <c r="J24" i="8"/>
  <c r="I24" i="8"/>
  <c r="H24" i="8"/>
  <c r="H84" i="7"/>
  <c r="H85" i="7" s="1"/>
  <c r="I84" i="7"/>
  <c r="J84" i="7"/>
  <c r="K84" i="7"/>
  <c r="L84" i="7"/>
  <c r="L85" i="7" s="1"/>
  <c r="M84" i="7"/>
  <c r="N84" i="7"/>
  <c r="O84" i="7"/>
  <c r="P84" i="7"/>
  <c r="P85" i="7" s="1"/>
  <c r="Q84" i="7"/>
  <c r="R84" i="7"/>
  <c r="S84" i="7"/>
  <c r="H88" i="7"/>
  <c r="I88" i="7"/>
  <c r="J88" i="7"/>
  <c r="K88" i="7"/>
  <c r="L88" i="7"/>
  <c r="M88" i="7"/>
  <c r="N88" i="7"/>
  <c r="O88" i="7"/>
  <c r="P88" i="7"/>
  <c r="Q88" i="7"/>
  <c r="R88" i="7"/>
  <c r="S88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S37" i="7"/>
  <c r="R37" i="7"/>
  <c r="Q37" i="7"/>
  <c r="P37" i="7"/>
  <c r="O37" i="7"/>
  <c r="N37" i="7"/>
  <c r="M37" i="7"/>
  <c r="L37" i="7"/>
  <c r="K37" i="7"/>
  <c r="J37" i="7"/>
  <c r="I37" i="7"/>
  <c r="H37" i="7"/>
  <c r="S23" i="7"/>
  <c r="R23" i="7"/>
  <c r="Q23" i="7"/>
  <c r="P23" i="7"/>
  <c r="O23" i="7"/>
  <c r="N23" i="7"/>
  <c r="M23" i="7"/>
  <c r="L23" i="7"/>
  <c r="K23" i="7"/>
  <c r="J23" i="7"/>
  <c r="I23" i="7"/>
  <c r="H23" i="7"/>
  <c r="S116" i="6"/>
  <c r="R116" i="6"/>
  <c r="Q116" i="6"/>
  <c r="P116" i="6"/>
  <c r="O116" i="6"/>
  <c r="N116" i="6"/>
  <c r="M116" i="6"/>
  <c r="L116" i="6"/>
  <c r="K116" i="6"/>
  <c r="J116" i="6"/>
  <c r="I116" i="6"/>
  <c r="H116" i="6"/>
  <c r="S91" i="6"/>
  <c r="R91" i="6"/>
  <c r="Q91" i="6"/>
  <c r="P91" i="6"/>
  <c r="O91" i="6"/>
  <c r="N91" i="6"/>
  <c r="M91" i="6"/>
  <c r="L91" i="6"/>
  <c r="K91" i="6"/>
  <c r="J91" i="6"/>
  <c r="I91" i="6"/>
  <c r="H91" i="6"/>
  <c r="S72" i="6"/>
  <c r="R72" i="6"/>
  <c r="Q72" i="6"/>
  <c r="P72" i="6"/>
  <c r="O72" i="6"/>
  <c r="N72" i="6"/>
  <c r="M72" i="6"/>
  <c r="L72" i="6"/>
  <c r="K72" i="6"/>
  <c r="J72" i="6"/>
  <c r="I72" i="6"/>
  <c r="H72" i="6"/>
  <c r="S32" i="6"/>
  <c r="R32" i="6"/>
  <c r="Q32" i="6"/>
  <c r="P32" i="6"/>
  <c r="O32" i="6"/>
  <c r="N32" i="6"/>
  <c r="M32" i="6"/>
  <c r="L32" i="6"/>
  <c r="K32" i="6"/>
  <c r="J32" i="6"/>
  <c r="I32" i="6"/>
  <c r="H32" i="6"/>
  <c r="S24" i="6"/>
  <c r="R24" i="6"/>
  <c r="Q24" i="6"/>
  <c r="P24" i="6"/>
  <c r="O24" i="6"/>
  <c r="N24" i="6"/>
  <c r="M24" i="6"/>
  <c r="L24" i="6"/>
  <c r="K24" i="6"/>
  <c r="J24" i="6"/>
  <c r="I24" i="6"/>
  <c r="H24" i="6"/>
  <c r="S85" i="7" l="1"/>
  <c r="O85" i="7"/>
  <c r="K85" i="7"/>
  <c r="R85" i="7"/>
  <c r="N85" i="7"/>
  <c r="J85" i="7"/>
  <c r="Q85" i="7"/>
  <c r="M85" i="7"/>
  <c r="I85" i="7"/>
  <c r="F117" i="11"/>
  <c r="J117" i="11"/>
  <c r="J118" i="11" s="1"/>
  <c r="N117" i="11"/>
  <c r="N118" i="11" s="1"/>
  <c r="R117" i="11"/>
  <c r="R118" i="11" s="1"/>
  <c r="G117" i="11"/>
  <c r="K117" i="11"/>
  <c r="K118" i="11" s="1"/>
  <c r="O117" i="11"/>
  <c r="O118" i="11" s="1"/>
  <c r="S117" i="11"/>
  <c r="S118" i="11" s="1"/>
  <c r="L118" i="11"/>
  <c r="I118" i="11"/>
  <c r="Q118" i="11"/>
  <c r="P118" i="11"/>
  <c r="H117" i="11"/>
  <c r="H118" i="11" s="1"/>
  <c r="Q96" i="8"/>
  <c r="M96" i="8"/>
  <c r="I96" i="8"/>
  <c r="H96" i="8"/>
  <c r="L96" i="8"/>
  <c r="P96" i="8"/>
  <c r="K96" i="8"/>
  <c r="O96" i="8"/>
  <c r="S96" i="8"/>
  <c r="J96" i="8"/>
  <c r="N96" i="8"/>
  <c r="R96" i="8"/>
  <c r="J122" i="7"/>
  <c r="N122" i="7"/>
  <c r="R122" i="7"/>
  <c r="K122" i="7"/>
  <c r="O122" i="7"/>
  <c r="S122" i="7"/>
  <c r="H122" i="7"/>
  <c r="L122" i="7"/>
  <c r="P122" i="7"/>
  <c r="M122" i="7"/>
  <c r="I122" i="7"/>
  <c r="Q122" i="7"/>
  <c r="H117" i="6"/>
  <c r="P117" i="6"/>
  <c r="M117" i="6"/>
  <c r="J117" i="6"/>
  <c r="N117" i="6"/>
  <c r="R117" i="6"/>
  <c r="L117" i="6"/>
  <c r="I117" i="6"/>
  <c r="Q117" i="6"/>
  <c r="K117" i="6"/>
  <c r="O117" i="6"/>
  <c r="S117" i="6"/>
  <c r="S95" i="5"/>
  <c r="R95" i="5"/>
  <c r="Q95" i="5"/>
  <c r="P95" i="5"/>
  <c r="O95" i="5"/>
  <c r="N95" i="5"/>
  <c r="M95" i="5"/>
  <c r="L95" i="5"/>
  <c r="K95" i="5"/>
  <c r="J95" i="5"/>
  <c r="I95" i="5"/>
  <c r="I114" i="5" s="1"/>
  <c r="H95" i="5"/>
  <c r="S114" i="5"/>
  <c r="R114" i="5"/>
  <c r="Q114" i="5"/>
  <c r="P114" i="5"/>
  <c r="O114" i="5"/>
  <c r="N114" i="5"/>
  <c r="M114" i="5"/>
  <c r="L114" i="5"/>
  <c r="K114" i="5"/>
  <c r="J114" i="5"/>
  <c r="H114" i="5"/>
  <c r="H115" i="5" s="1"/>
  <c r="S75" i="5"/>
  <c r="R75" i="5"/>
  <c r="Q75" i="5"/>
  <c r="P75" i="5"/>
  <c r="O75" i="5"/>
  <c r="N75" i="5"/>
  <c r="M75" i="5"/>
  <c r="L75" i="5"/>
  <c r="K75" i="5"/>
  <c r="J75" i="5"/>
  <c r="I75" i="5"/>
  <c r="H75" i="5"/>
  <c r="S28" i="5"/>
  <c r="R28" i="5"/>
  <c r="Q28" i="5"/>
  <c r="P28" i="5"/>
  <c r="O28" i="5"/>
  <c r="N28" i="5"/>
  <c r="M28" i="5"/>
  <c r="L28" i="5"/>
  <c r="K28" i="5"/>
  <c r="J28" i="5"/>
  <c r="I28" i="5"/>
  <c r="H28" i="5"/>
  <c r="S24" i="5"/>
  <c r="R24" i="5"/>
  <c r="Q24" i="5"/>
  <c r="P24" i="5"/>
  <c r="O24" i="5"/>
  <c r="N24" i="5"/>
  <c r="M24" i="5"/>
  <c r="L24" i="5"/>
  <c r="K24" i="5"/>
  <c r="J24" i="5"/>
  <c r="I24" i="5"/>
  <c r="H24" i="5"/>
  <c r="S89" i="4"/>
  <c r="R89" i="4"/>
  <c r="Q89" i="4"/>
  <c r="P89" i="4"/>
  <c r="O89" i="4"/>
  <c r="N89" i="4"/>
  <c r="M89" i="4"/>
  <c r="L89" i="4"/>
  <c r="K89" i="4"/>
  <c r="J89" i="4"/>
  <c r="I89" i="4"/>
  <c r="H89" i="4"/>
  <c r="J115" i="5" l="1"/>
  <c r="I115" i="5"/>
  <c r="N115" i="5"/>
  <c r="O115" i="5"/>
  <c r="L115" i="5"/>
  <c r="P115" i="5"/>
  <c r="R115" i="5"/>
  <c r="K115" i="5"/>
  <c r="S115" i="5"/>
  <c r="M115" i="5"/>
  <c r="Q115" i="5"/>
  <c r="S114" i="4" l="1"/>
  <c r="R114" i="4"/>
  <c r="Q114" i="4"/>
  <c r="P114" i="4"/>
  <c r="O114" i="4"/>
  <c r="N114" i="4"/>
  <c r="M114" i="4"/>
  <c r="L114" i="4"/>
  <c r="K114" i="4"/>
  <c r="J114" i="4"/>
  <c r="I114" i="4"/>
  <c r="H114" i="4"/>
  <c r="S77" i="4"/>
  <c r="R77" i="4"/>
  <c r="Q77" i="4"/>
  <c r="P77" i="4"/>
  <c r="O77" i="4"/>
  <c r="N77" i="4"/>
  <c r="M77" i="4"/>
  <c r="L77" i="4"/>
  <c r="K77" i="4"/>
  <c r="J77" i="4"/>
  <c r="I77" i="4"/>
  <c r="H77" i="4"/>
  <c r="S38" i="4"/>
  <c r="R38" i="4"/>
  <c r="Q38" i="4"/>
  <c r="P38" i="4"/>
  <c r="O38" i="4"/>
  <c r="N38" i="4"/>
  <c r="M38" i="4"/>
  <c r="L38" i="4"/>
  <c r="K38" i="4"/>
  <c r="J38" i="4"/>
  <c r="I38" i="4"/>
  <c r="H38" i="4"/>
  <c r="S30" i="4"/>
  <c r="R30" i="4"/>
  <c r="Q30" i="4"/>
  <c r="P30" i="4"/>
  <c r="O30" i="4"/>
  <c r="N30" i="4"/>
  <c r="M30" i="4"/>
  <c r="L30" i="4"/>
  <c r="K30" i="4"/>
  <c r="J30" i="4"/>
  <c r="I30" i="4"/>
  <c r="H30" i="4"/>
  <c r="J115" i="4" l="1"/>
  <c r="N115" i="4"/>
  <c r="R115" i="4"/>
  <c r="K115" i="4"/>
  <c r="O115" i="4"/>
  <c r="S115" i="4"/>
  <c r="H115" i="4"/>
  <c r="L115" i="4"/>
  <c r="P115" i="4"/>
  <c r="I115" i="4"/>
  <c r="M115" i="4"/>
  <c r="Q115" i="4"/>
  <c r="S88" i="2"/>
  <c r="R88" i="2"/>
  <c r="Q88" i="2"/>
  <c r="P88" i="2"/>
  <c r="O88" i="2"/>
  <c r="N88" i="2"/>
  <c r="M88" i="2"/>
  <c r="L88" i="2"/>
  <c r="K88" i="2"/>
  <c r="J88" i="2"/>
  <c r="I88" i="2"/>
  <c r="H88" i="2"/>
  <c r="S67" i="2"/>
  <c r="S124" i="2" s="1"/>
  <c r="R67" i="2"/>
  <c r="R124" i="2" s="1"/>
  <c r="Q67" i="2"/>
  <c r="Q124" i="2" s="1"/>
  <c r="P67" i="2"/>
  <c r="P124" i="2" s="1"/>
  <c r="O67" i="2"/>
  <c r="O124" i="2" s="1"/>
  <c r="N67" i="2"/>
  <c r="N124" i="2" s="1"/>
  <c r="M67" i="2"/>
  <c r="M124" i="2" s="1"/>
  <c r="L67" i="2"/>
  <c r="L124" i="2" s="1"/>
  <c r="K67" i="2"/>
  <c r="K124" i="2" s="1"/>
  <c r="J67" i="2"/>
  <c r="J124" i="2" s="1"/>
  <c r="I67" i="2"/>
  <c r="I124" i="2" s="1"/>
  <c r="H67" i="2"/>
  <c r="S28" i="2"/>
  <c r="R28" i="2"/>
  <c r="Q28" i="2"/>
  <c r="P28" i="2"/>
  <c r="O28" i="2"/>
  <c r="N28" i="2"/>
  <c r="M28" i="2"/>
  <c r="L28" i="2"/>
  <c r="K28" i="2"/>
  <c r="J28" i="2"/>
  <c r="I28" i="2"/>
  <c r="H28" i="2"/>
  <c r="S24" i="2"/>
  <c r="R24" i="2"/>
  <c r="Q24" i="2"/>
  <c r="P24" i="2"/>
  <c r="O24" i="2"/>
  <c r="N24" i="2"/>
  <c r="M24" i="2"/>
  <c r="L24" i="2"/>
  <c r="K24" i="2"/>
  <c r="J24" i="2"/>
  <c r="I24" i="2"/>
  <c r="H24" i="2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S78" i="1"/>
  <c r="S124" i="1" s="1"/>
  <c r="R78" i="1"/>
  <c r="Q78" i="1"/>
  <c r="P78" i="1"/>
  <c r="P124" i="1" s="1"/>
  <c r="O78" i="1"/>
  <c r="O124" i="1" s="1"/>
  <c r="N78" i="1"/>
  <c r="M78" i="1"/>
  <c r="L78" i="1"/>
  <c r="L124" i="1" s="1"/>
  <c r="K78" i="1"/>
  <c r="K124" i="1" s="1"/>
  <c r="J78" i="1"/>
  <c r="I78" i="1"/>
  <c r="H78" i="1"/>
  <c r="H124" i="1" s="1"/>
  <c r="G78" i="1"/>
  <c r="G124" i="1" s="1"/>
  <c r="F7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R125" i="2" l="1"/>
  <c r="J125" i="2"/>
  <c r="N125" i="2"/>
  <c r="K125" i="2"/>
  <c r="L125" i="2"/>
  <c r="P125" i="2"/>
  <c r="O125" i="2"/>
  <c r="I125" i="2"/>
  <c r="M125" i="2"/>
  <c r="Q125" i="2"/>
  <c r="S125" i="2"/>
  <c r="L125" i="1"/>
  <c r="P125" i="1"/>
  <c r="O125" i="1"/>
  <c r="S125" i="1"/>
  <c r="I124" i="1"/>
  <c r="I125" i="1" s="1"/>
  <c r="M124" i="1"/>
  <c r="M125" i="1" s="1"/>
  <c r="Q124" i="1"/>
  <c r="Q125" i="1" s="1"/>
  <c r="F124" i="1"/>
  <c r="J124" i="1"/>
  <c r="J125" i="1" s="1"/>
  <c r="N124" i="1"/>
  <c r="N125" i="1" s="1"/>
  <c r="R124" i="1"/>
  <c r="R125" i="1" s="1"/>
  <c r="H125" i="1"/>
  <c r="H124" i="2"/>
  <c r="H125" i="2" s="1"/>
  <c r="K125" i="1"/>
  <c r="M117" i="11" l="1"/>
  <c r="M118" i="11" s="1"/>
</calcChain>
</file>

<file path=xl/sharedStrings.xml><?xml version="1.0" encoding="utf-8"?>
<sst xmlns="http://schemas.openxmlformats.org/spreadsheetml/2006/main" count="2283" uniqueCount="429">
  <si>
    <t>День: понедельник</t>
  </si>
  <si>
    <t>1 ДЕНЬ</t>
  </si>
  <si>
    <t xml:space="preserve">неделя:первая     </t>
  </si>
  <si>
    <t xml:space="preserve"> возрастная категория 7-11 лет</t>
  </si>
  <si>
    <t xml:space="preserve">Наименование  </t>
  </si>
  <si>
    <t xml:space="preserve">№ </t>
  </si>
  <si>
    <t>выход г</t>
  </si>
  <si>
    <t>брутто г</t>
  </si>
  <si>
    <t>нетто г</t>
  </si>
  <si>
    <t>Химический  состав</t>
  </si>
  <si>
    <t>Витамины (мг)</t>
  </si>
  <si>
    <t>Минеральные вещ-ва .</t>
  </si>
  <si>
    <t>блюд</t>
  </si>
  <si>
    <t>сб\р-р.</t>
  </si>
  <si>
    <t>Б</t>
  </si>
  <si>
    <t>Ж</t>
  </si>
  <si>
    <t>У</t>
  </si>
  <si>
    <t>Э.ц.калл</t>
  </si>
  <si>
    <t>B1</t>
  </si>
  <si>
    <t>C</t>
  </si>
  <si>
    <t>A</t>
  </si>
  <si>
    <t>B2</t>
  </si>
  <si>
    <t>Ca</t>
  </si>
  <si>
    <t>P</t>
  </si>
  <si>
    <t>Mg</t>
  </si>
  <si>
    <t>Fe</t>
  </si>
  <si>
    <t>и продуктов</t>
  </si>
  <si>
    <t>2005г</t>
  </si>
  <si>
    <t>З А В Т Р А К</t>
  </si>
  <si>
    <t xml:space="preserve">Суп молочный с макаронными </t>
  </si>
  <si>
    <t>№120</t>
  </si>
  <si>
    <t>изделиями</t>
  </si>
  <si>
    <t>молоко</t>
  </si>
  <si>
    <t>сахар - песок</t>
  </si>
  <si>
    <t>масло сливочное</t>
  </si>
  <si>
    <t>соль</t>
  </si>
  <si>
    <t>вермишель</t>
  </si>
  <si>
    <t>вода</t>
  </si>
  <si>
    <t>Омлет с сыром</t>
  </si>
  <si>
    <t>№211</t>
  </si>
  <si>
    <t>яйцо</t>
  </si>
  <si>
    <t>сыр</t>
  </si>
  <si>
    <t>Чай с сахаром</t>
  </si>
  <si>
    <t>№376</t>
  </si>
  <si>
    <t>200/15</t>
  </si>
  <si>
    <t>чай-заварка № 375</t>
  </si>
  <si>
    <t>Хлеб пшеничный</t>
  </si>
  <si>
    <t>Хлеб ржаной</t>
  </si>
  <si>
    <t>№14</t>
  </si>
  <si>
    <t>И Т О Г О :</t>
  </si>
  <si>
    <t>I I  З А В Т Р А К</t>
  </si>
  <si>
    <t>Сушка</t>
  </si>
  <si>
    <t>Кисель молочный</t>
  </si>
  <si>
    <t>№361</t>
  </si>
  <si>
    <t>крахмал картофельный</t>
  </si>
  <si>
    <t>ванилин</t>
  </si>
  <si>
    <t>ИТОГО:</t>
  </si>
  <si>
    <t xml:space="preserve">О  Б  Е  Д </t>
  </si>
  <si>
    <t>Щи из свежей капусты</t>
  </si>
  <si>
    <t>№88</t>
  </si>
  <si>
    <t>250/5</t>
  </si>
  <si>
    <t>с картофелем и сметаной</t>
  </si>
  <si>
    <t>картофель</t>
  </si>
  <si>
    <t>морковь</t>
  </si>
  <si>
    <t>лук репчатый</t>
  </si>
  <si>
    <t>томатная паста</t>
  </si>
  <si>
    <t>масло растительное</t>
  </si>
  <si>
    <t xml:space="preserve">сметана </t>
  </si>
  <si>
    <t>капуста</t>
  </si>
  <si>
    <t>лавровый лист</t>
  </si>
  <si>
    <t>№234</t>
  </si>
  <si>
    <t xml:space="preserve">минтай свежемороженый б/г </t>
  </si>
  <si>
    <t>хлеб пшеничный</t>
  </si>
  <si>
    <t>сухари</t>
  </si>
  <si>
    <t>Соус сметанный</t>
  </si>
  <si>
    <t>№330</t>
  </si>
  <si>
    <t>сметана</t>
  </si>
  <si>
    <t>мука пшеничная</t>
  </si>
  <si>
    <t>Картофельное пюре</t>
  </si>
  <si>
    <t>№128</t>
  </si>
  <si>
    <t>Сок фруктовый</t>
  </si>
  <si>
    <t>№389</t>
  </si>
  <si>
    <t>№338</t>
  </si>
  <si>
    <t>1шт</t>
  </si>
  <si>
    <t>П О Л Д Н И К</t>
  </si>
  <si>
    <t>Кефир</t>
  </si>
  <si>
    <t>№386</t>
  </si>
  <si>
    <t>Булочка "Российская"</t>
  </si>
  <si>
    <t>№430</t>
  </si>
  <si>
    <t>мука пшеничная (на подпыл)</t>
  </si>
  <si>
    <t>сахар-песок</t>
  </si>
  <si>
    <t>маргарин</t>
  </si>
  <si>
    <t>меланж( для смазки)</t>
  </si>
  <si>
    <t>меланж</t>
  </si>
  <si>
    <t>дрожжи</t>
  </si>
  <si>
    <t>У  Ж  И  Н</t>
  </si>
  <si>
    <t>Цыплёнок,тушённый в соусе</t>
  </si>
  <si>
    <t>№290</t>
  </si>
  <si>
    <t>бройлер-цыплёнок охл.</t>
  </si>
  <si>
    <t>Соус сметанный с томатом</t>
  </si>
  <si>
    <t>№331</t>
  </si>
  <si>
    <t>Рис отварной</t>
  </si>
  <si>
    <t>№304</t>
  </si>
  <si>
    <t>крупа рисовая</t>
  </si>
  <si>
    <t xml:space="preserve">соль </t>
  </si>
  <si>
    <t xml:space="preserve">вода </t>
  </si>
  <si>
    <t>Икра свекольная</t>
  </si>
  <si>
    <t>№75</t>
  </si>
  <si>
    <t>свекла</t>
  </si>
  <si>
    <t>Чай с лимоном</t>
  </si>
  <si>
    <t>№ 377</t>
  </si>
  <si>
    <t>200/15/7</t>
  </si>
  <si>
    <t>лимон свежий</t>
  </si>
  <si>
    <t>ВСЕГО ЗА ДЕНЬ:</t>
  </si>
  <si>
    <t>День: вторник</t>
  </si>
  <si>
    <t>2 ДЕНЬ</t>
  </si>
  <si>
    <t>Неделя: первая</t>
  </si>
  <si>
    <t>возрастнапя категория: 7-11лет</t>
  </si>
  <si>
    <t>Выход г.</t>
  </si>
  <si>
    <t>Брутто г.</t>
  </si>
  <si>
    <t>Нетто г.</t>
  </si>
  <si>
    <t>Витамины(мг)</t>
  </si>
  <si>
    <t>минеральные в-ва</t>
  </si>
  <si>
    <t>г</t>
  </si>
  <si>
    <t>калл</t>
  </si>
  <si>
    <t>Каша жидкая молочная</t>
  </si>
  <si>
    <t>№182</t>
  </si>
  <si>
    <t>из пшённой крупы</t>
  </si>
  <si>
    <t>крупа пшённая</t>
  </si>
  <si>
    <t>чай заварка №375</t>
  </si>
  <si>
    <t>Сыр"Российский"</t>
  </si>
  <si>
    <t>№15</t>
  </si>
  <si>
    <t>№385</t>
  </si>
  <si>
    <t>Печенье</t>
  </si>
  <si>
    <t xml:space="preserve">                                                                                                                                                                                         </t>
  </si>
  <si>
    <t>Суп картофельный с горохом</t>
  </si>
  <si>
    <t>№102</t>
  </si>
  <si>
    <t>горох</t>
  </si>
  <si>
    <t>лук  репчатый</t>
  </si>
  <si>
    <t xml:space="preserve">масло растительное </t>
  </si>
  <si>
    <t xml:space="preserve">Рыба, припущенная </t>
  </si>
  <si>
    <t>№227</t>
  </si>
  <si>
    <t>минтай свежемороженный б/г</t>
  </si>
  <si>
    <t>Картофель отварной</t>
  </si>
  <si>
    <t>№310</t>
  </si>
  <si>
    <t>Капуста тушёная</t>
  </si>
  <si>
    <t>№139</t>
  </si>
  <si>
    <t>капуста свежая</t>
  </si>
  <si>
    <t>кислота лимонная</t>
  </si>
  <si>
    <t xml:space="preserve">лавровый лист </t>
  </si>
  <si>
    <t>Компот из смеси сухофруктов</t>
  </si>
  <si>
    <t>№349</t>
  </si>
  <si>
    <t>сухофрукты</t>
  </si>
  <si>
    <t>Плоды свежие (Апельсин)</t>
  </si>
  <si>
    <t>Пудинг из творога (запечённый)</t>
  </si>
  <si>
    <t>№222</t>
  </si>
  <si>
    <t>творог</t>
  </si>
  <si>
    <t>крупа манная</t>
  </si>
  <si>
    <t xml:space="preserve">яйцо </t>
  </si>
  <si>
    <t>изюм</t>
  </si>
  <si>
    <t>сухари панировочные</t>
  </si>
  <si>
    <t>Соус молочный(сладкий)</t>
  </si>
  <si>
    <t>№327</t>
  </si>
  <si>
    <t>Зразы рубленые</t>
  </si>
  <si>
    <t>№274</t>
  </si>
  <si>
    <t>мясо говядины</t>
  </si>
  <si>
    <t>Фарш</t>
  </si>
  <si>
    <t>лук</t>
  </si>
  <si>
    <t>Соус сметанный с луком</t>
  </si>
  <si>
    <t>№332</t>
  </si>
  <si>
    <t>Макаронные изделия</t>
  </si>
  <si>
    <t>№203</t>
  </si>
  <si>
    <t>отварные с маслом</t>
  </si>
  <si>
    <t>макароны</t>
  </si>
  <si>
    <t>Горошек зелёный</t>
  </si>
  <si>
    <t>№306</t>
  </si>
  <si>
    <t>консервированный</t>
  </si>
  <si>
    <t>Чай с молоком</t>
  </si>
  <si>
    <t>№378</t>
  </si>
  <si>
    <t>150/50</t>
  </si>
  <si>
    <t>В С Е Г О  ЗА  ДЕНЬ</t>
  </si>
  <si>
    <t>день: среда</t>
  </si>
  <si>
    <t>3 ДЕНЬ</t>
  </si>
  <si>
    <t>неделя: первая</t>
  </si>
  <si>
    <t>возрастная категория:7-11 лет</t>
  </si>
  <si>
    <t xml:space="preserve">     Наименование  </t>
  </si>
  <si>
    <t>Минеральные в-ва</t>
  </si>
  <si>
    <t>сб\р-р</t>
  </si>
  <si>
    <t>э.ц</t>
  </si>
  <si>
    <t xml:space="preserve">Суп молочный с рисовой крупой </t>
  </si>
  <si>
    <t>№121</t>
  </si>
  <si>
    <t>сахар</t>
  </si>
  <si>
    <t>Драчёна</t>
  </si>
  <si>
    <t>№216</t>
  </si>
  <si>
    <t>Кофейный напиток с молоком</t>
  </si>
  <si>
    <t>№379</t>
  </si>
  <si>
    <t>кофейный напиток</t>
  </si>
  <si>
    <t>№ 14</t>
  </si>
  <si>
    <t xml:space="preserve">Бефстроганов из отварной </t>
  </si>
  <si>
    <t>№245</t>
  </si>
  <si>
    <t xml:space="preserve">говядины </t>
  </si>
  <si>
    <t>Каша пшеничная рассыпчатая</t>
  </si>
  <si>
    <t>№171</t>
  </si>
  <si>
    <t>крупа пшеничная</t>
  </si>
  <si>
    <t>Ряженка</t>
  </si>
  <si>
    <t>Ватрушка с творогом</t>
  </si>
  <si>
    <t>№410</t>
  </si>
  <si>
    <t>Фарш №468</t>
  </si>
  <si>
    <t>Фарш творожный(для ватрушек)</t>
  </si>
  <si>
    <t>№468</t>
  </si>
  <si>
    <t>Плоды свежие (Яблоко)</t>
  </si>
  <si>
    <t>Борщ с фасолью и картофелем</t>
  </si>
  <si>
    <t>№84</t>
  </si>
  <si>
    <t>со сметаной</t>
  </si>
  <si>
    <t>фасоль</t>
  </si>
  <si>
    <t>чеснок</t>
  </si>
  <si>
    <t>Бройлер- цыплёнок отварной</t>
  </si>
  <si>
    <t>№288</t>
  </si>
  <si>
    <t>Булочка"Школьная"</t>
  </si>
  <si>
    <t>№428</t>
  </si>
  <si>
    <t>мука пшеничная(на подпыл)</t>
  </si>
  <si>
    <t>день: четверг</t>
  </si>
  <si>
    <t>4ДЕНЬ</t>
  </si>
  <si>
    <t>неделя:первая</t>
  </si>
  <si>
    <t>№</t>
  </si>
  <si>
    <t>Выход</t>
  </si>
  <si>
    <t>витамины(мг)</t>
  </si>
  <si>
    <t>№181</t>
  </si>
  <si>
    <t>200/5</t>
  </si>
  <si>
    <t>из манной крупы</t>
  </si>
  <si>
    <t>Яйцо варёное</t>
  </si>
  <si>
    <t>№209</t>
  </si>
  <si>
    <t>1шт.</t>
  </si>
  <si>
    <t>Какао с молоком</t>
  </si>
  <si>
    <t>№382</t>
  </si>
  <si>
    <t>какао- порошок</t>
  </si>
  <si>
    <t xml:space="preserve">      </t>
  </si>
  <si>
    <t>II ЗАВТРАК</t>
  </si>
  <si>
    <t>Вафли</t>
  </si>
  <si>
    <t>Суп картофельный с крупой</t>
  </si>
  <si>
    <t>№101</t>
  </si>
  <si>
    <t>рисовой</t>
  </si>
  <si>
    <t>Сосиска отварная</t>
  </si>
  <si>
    <t>№243</t>
  </si>
  <si>
    <t>Овощи в молочном соусе</t>
  </si>
  <si>
    <t>.641.92</t>
  </si>
  <si>
    <t xml:space="preserve">картофель </t>
  </si>
  <si>
    <t>горошек зелёный консервированный</t>
  </si>
  <si>
    <t>Соус молочный</t>
  </si>
  <si>
    <t>№328</t>
  </si>
  <si>
    <t>Сыр "Российский"</t>
  </si>
  <si>
    <t>Биточки из говядины</t>
  </si>
  <si>
    <t>№ 268</t>
  </si>
  <si>
    <t xml:space="preserve">мясо говядины </t>
  </si>
  <si>
    <t>Свекла, тушённая в соусе</t>
  </si>
  <si>
    <t>№140</t>
  </si>
  <si>
    <t xml:space="preserve">свекла   </t>
  </si>
  <si>
    <t>№326</t>
  </si>
  <si>
    <t>День:пятница</t>
  </si>
  <si>
    <t>5 ДЕНЬ</t>
  </si>
  <si>
    <t>сб.р</t>
  </si>
  <si>
    <t>Омлет натуральный</t>
  </si>
  <si>
    <t>№210</t>
  </si>
  <si>
    <t>яйца</t>
  </si>
  <si>
    <t>Икра кабачковая</t>
  </si>
  <si>
    <t>для дет.питания</t>
  </si>
  <si>
    <t>Печень, тушённая в соусе</t>
  </si>
  <si>
    <t>№261</t>
  </si>
  <si>
    <t>печень куриная</t>
  </si>
  <si>
    <t>Каша гречневая рассыпчатая</t>
  </si>
  <si>
    <t>крупа гречневая</t>
  </si>
  <si>
    <t>Кисель из сока плодового</t>
  </si>
  <si>
    <t>№359</t>
  </si>
  <si>
    <t>с сахаром</t>
  </si>
  <si>
    <t>сок</t>
  </si>
  <si>
    <t>Запеканка из творога</t>
  </si>
  <si>
    <t>№223</t>
  </si>
  <si>
    <t>Соус молочный (сладкий)</t>
  </si>
  <si>
    <t>№ 327</t>
  </si>
  <si>
    <t xml:space="preserve">ванилин </t>
  </si>
  <si>
    <t>№ 389</t>
  </si>
  <si>
    <t xml:space="preserve">Рыба, тушённая в томате </t>
  </si>
  <si>
    <t>№229</t>
  </si>
  <si>
    <t>с овощами</t>
  </si>
  <si>
    <t xml:space="preserve">минтай свежемороженный б/г </t>
  </si>
  <si>
    <t>Рассольник домашний</t>
  </si>
  <si>
    <t>№95</t>
  </si>
  <si>
    <t>огурец солёный</t>
  </si>
  <si>
    <t>день: суббота</t>
  </si>
  <si>
    <t>6 ДЕНЬ</t>
  </si>
  <si>
    <t xml:space="preserve">неделя первая </t>
  </si>
  <si>
    <t>ВИТАМИНЫ(мг)</t>
  </si>
  <si>
    <t>МИНЕРАЛЬНЫЕ В-ВА</t>
  </si>
  <si>
    <t>сб р-р</t>
  </si>
  <si>
    <t xml:space="preserve">Суп молочный из </t>
  </si>
  <si>
    <t>гречневой крупы</t>
  </si>
  <si>
    <t>Оладьи со сгущённым молоком</t>
  </si>
  <si>
    <t>№401</t>
  </si>
  <si>
    <t>150/15</t>
  </si>
  <si>
    <t>тесто для оладий №400</t>
  </si>
  <si>
    <t>сгущённое молоко</t>
  </si>
  <si>
    <t>Тесто на оладьи</t>
  </si>
  <si>
    <t>№400</t>
  </si>
  <si>
    <t>Суп картофельный с клёцками</t>
  </si>
  <si>
    <t>№108/109</t>
  </si>
  <si>
    <t>Клёцки</t>
  </si>
  <si>
    <t>№109</t>
  </si>
  <si>
    <t>Икра морковная</t>
  </si>
  <si>
    <t>И  Т  О  Г  О</t>
  </si>
  <si>
    <t>Фрикадельки в соусе</t>
  </si>
  <si>
    <t>№280</t>
  </si>
  <si>
    <t xml:space="preserve">лук репчатый </t>
  </si>
  <si>
    <t>Масло сливочное</t>
  </si>
  <si>
    <t>День:воскресенье</t>
  </si>
  <si>
    <t>7 ДЕНЬ</t>
  </si>
  <si>
    <t>Неделя : первая</t>
  </si>
  <si>
    <t>витамины (мг)</t>
  </si>
  <si>
    <t>сб\рп</t>
  </si>
  <si>
    <t>Каша вязкая молочная из</t>
  </si>
  <si>
    <t>№173</t>
  </si>
  <si>
    <t>овсяной крупы</t>
  </si>
  <si>
    <t xml:space="preserve">молоко </t>
  </si>
  <si>
    <t>хлопья овсяные "Геркулес"</t>
  </si>
  <si>
    <t>Молоко кипячёное</t>
  </si>
  <si>
    <t>Жаркое по- домашнему</t>
  </si>
  <si>
    <t>№259</t>
  </si>
  <si>
    <t>80/200</t>
  </si>
  <si>
    <t xml:space="preserve">Борщ с капустой и картофелем </t>
  </si>
  <si>
    <t>№82</t>
  </si>
  <si>
    <t>Рыба отварная</t>
  </si>
  <si>
    <t>80/5</t>
  </si>
  <si>
    <t>Котлета мясная</t>
  </si>
  <si>
    <t>Рыба, припущенная в молоке</t>
  </si>
  <si>
    <t>№228</t>
  </si>
  <si>
    <t>Кукуруза консервированная</t>
  </si>
  <si>
    <t>8 ДЕНЬ</t>
  </si>
  <si>
    <t>Деньвторник</t>
  </si>
  <si>
    <t>9 день</t>
  </si>
  <si>
    <t>неделя: вторая</t>
  </si>
  <si>
    <t>возростная категория: 7-11 лет</t>
  </si>
  <si>
    <t>минеральне в-ва</t>
  </si>
  <si>
    <t>э,ц</t>
  </si>
  <si>
    <t xml:space="preserve">Ca </t>
  </si>
  <si>
    <t>Каша вязка молочная из</t>
  </si>
  <si>
    <t>№174</t>
  </si>
  <si>
    <t>риса</t>
  </si>
  <si>
    <t xml:space="preserve">Суп картофельный </t>
  </si>
  <si>
    <t>№104</t>
  </si>
  <si>
    <t>с мясными фрикадельками</t>
  </si>
  <si>
    <t>Фрикадельки мясные</t>
  </si>
  <si>
    <t>№105</t>
  </si>
  <si>
    <t xml:space="preserve">мясо говядина </t>
  </si>
  <si>
    <t>Рагу из бройлер-цыплёнка</t>
  </si>
  <si>
    <t>№289</t>
  </si>
  <si>
    <t xml:space="preserve">Масло сливочное </t>
  </si>
  <si>
    <t>День:среда</t>
  </si>
  <si>
    <t>10 ДЕНЬ</t>
  </si>
  <si>
    <t>сб.р-р</t>
  </si>
  <si>
    <t>Шницель натуральный</t>
  </si>
  <si>
    <t>№267</t>
  </si>
  <si>
    <t>рубленый</t>
  </si>
  <si>
    <t>мясо говядина</t>
  </si>
  <si>
    <t>Морковь, припущенная в</t>
  </si>
  <si>
    <t>№136</t>
  </si>
  <si>
    <t>молочном соусе</t>
  </si>
  <si>
    <t>Плоды свежие (Банан)</t>
  </si>
  <si>
    <t>Булочка "Ванильная"</t>
  </si>
  <si>
    <t>№422</t>
  </si>
  <si>
    <t>меланж(для смазки)</t>
  </si>
  <si>
    <t>Биточки рыбные с маслом</t>
  </si>
  <si>
    <t>80/8</t>
  </si>
  <si>
    <t>Картофель отварной с луком</t>
  </si>
  <si>
    <t>№126</t>
  </si>
  <si>
    <t>180/15</t>
  </si>
  <si>
    <t>ВСЕГО ЗА ДЕНЬ</t>
  </si>
  <si>
    <t>День: четверг</t>
  </si>
  <si>
    <t>11ДЕНЬ</t>
  </si>
  <si>
    <t>Неделя: вторая</t>
  </si>
  <si>
    <t>№103</t>
  </si>
  <si>
    <t>с макаронными изделиями</t>
  </si>
  <si>
    <t>Плов из бройлер-цыплёнка</t>
  </si>
  <si>
    <t>№291</t>
  </si>
  <si>
    <t>80/180</t>
  </si>
  <si>
    <t xml:space="preserve">морковь </t>
  </si>
  <si>
    <t>№348</t>
  </si>
  <si>
    <t>Пюре из бобовых и картофеля</t>
  </si>
  <si>
    <t>№200</t>
  </si>
  <si>
    <t>День: пятница</t>
  </si>
  <si>
    <t>12 ДЕНЬ</t>
  </si>
  <si>
    <t>втамины(мг)</t>
  </si>
  <si>
    <t>сб\р</t>
  </si>
  <si>
    <t>Омлет с сосисками</t>
  </si>
  <si>
    <t>№212</t>
  </si>
  <si>
    <t>сосиска</t>
  </si>
  <si>
    <t>№ 385</t>
  </si>
  <si>
    <t>День: суббота</t>
  </si>
  <si>
    <t>13 ДЕНЬ</t>
  </si>
  <si>
    <t>Неделя:вторая</t>
  </si>
  <si>
    <t>возрастная категория:7-11лет</t>
  </si>
  <si>
    <t xml:space="preserve"> B1</t>
  </si>
  <si>
    <t>2005 г</t>
  </si>
  <si>
    <t>какао-порошок</t>
  </si>
  <si>
    <t>пшёной крупы</t>
  </si>
  <si>
    <t>крупа пшёная</t>
  </si>
  <si>
    <t>Суп из овощей с горошком</t>
  </si>
  <si>
    <t>№99</t>
  </si>
  <si>
    <t>зелёным консервированным</t>
  </si>
  <si>
    <t>День: воскресенье</t>
  </si>
  <si>
    <t>14 ДЕНЬ</t>
  </si>
  <si>
    <t xml:space="preserve">Каша жидкая молочная </t>
  </si>
  <si>
    <t>Гуляш из говядины</t>
  </si>
  <si>
    <t>№260</t>
  </si>
  <si>
    <t>250/35</t>
  </si>
  <si>
    <t>№333</t>
  </si>
  <si>
    <t>и луком</t>
  </si>
  <si>
    <t>№226</t>
  </si>
  <si>
    <t>№268</t>
  </si>
  <si>
    <t xml:space="preserve">Соус сметанный </t>
  </si>
  <si>
    <t>Соус сметанный  томатом</t>
  </si>
  <si>
    <t>сахар -песок</t>
  </si>
  <si>
    <t>Тефтели мясные</t>
  </si>
  <si>
    <t>№278</t>
  </si>
  <si>
    <t xml:space="preserve">Огурцы </t>
  </si>
  <si>
    <t>консервированные(в банках)</t>
  </si>
  <si>
    <t xml:space="preserve">Помидоры </t>
  </si>
  <si>
    <t>сезон:зимний-весенний</t>
  </si>
  <si>
    <r>
      <t>с</t>
    </r>
    <r>
      <rPr>
        <sz val="10"/>
        <rFont val="Arial Cyr"/>
        <charset val="204"/>
      </rPr>
      <t>езон:зимний-весенний</t>
    </r>
  </si>
  <si>
    <t>сезон: зимний-весенний</t>
  </si>
  <si>
    <t>№341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</si>
</sst>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right" vertical="center"/>
    </xf>
    <xf numFmtId="0" fontId="1" fillId="0" borderId="12" xfId="0" applyFont="1" applyBorder="1" applyAlignment="1"/>
    <xf numFmtId="0" fontId="0" fillId="0" borderId="8" xfId="0" applyBorder="1"/>
    <xf numFmtId="0" fontId="0" fillId="0" borderId="14" xfId="0" applyBorder="1" applyAlignment="1"/>
    <xf numFmtId="0" fontId="3" fillId="0" borderId="2" xfId="0" applyFont="1" applyBorder="1" applyAlignment="1"/>
    <xf numFmtId="0" fontId="0" fillId="0" borderId="14" xfId="0" applyBorder="1"/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0" xfId="0" applyFont="1"/>
    <xf numFmtId="0" fontId="0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/>
    <xf numFmtId="0" fontId="3" fillId="0" borderId="11" xfId="0" applyFont="1" applyBorder="1"/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0" fillId="0" borderId="11" xfId="0" applyBorder="1"/>
    <xf numFmtId="0" fontId="4" fillId="0" borderId="8" xfId="0" applyFont="1" applyBorder="1"/>
    <xf numFmtId="0" fontId="4" fillId="0" borderId="11" xfId="0" applyFont="1" applyBorder="1"/>
    <xf numFmtId="0" fontId="0" fillId="0" borderId="8" xfId="0" applyFont="1" applyBorder="1"/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0" xfId="0" applyFont="1"/>
    <xf numFmtId="0" fontId="3" fillId="0" borderId="11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4" fillId="0" borderId="0" xfId="0" applyFo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14" xfId="0" applyFont="1" applyBorder="1" applyAlignment="1"/>
    <xf numFmtId="0" fontId="0" fillId="0" borderId="8" xfId="0" applyBorder="1" applyAlignment="1"/>
    <xf numFmtId="0" fontId="3" fillId="0" borderId="7" xfId="0" applyFont="1" applyBorder="1" applyAlignment="1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/>
    <xf numFmtId="0" fontId="3" fillId="0" borderId="8" xfId="0" applyFont="1" applyFill="1" applyBorder="1" applyAlignment="1"/>
    <xf numFmtId="0" fontId="3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17" fontId="1" fillId="0" borderId="8" xfId="0" applyNumberFormat="1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16" fontId="0" fillId="0" borderId="8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0" fontId="3" fillId="0" borderId="14" xfId="0" applyFont="1" applyBorder="1" applyAlignment="1"/>
    <xf numFmtId="0" fontId="4" fillId="0" borderId="8" xfId="0" applyFont="1" applyFill="1" applyBorder="1" applyAlignment="1">
      <alignment horizontal="left"/>
    </xf>
    <xf numFmtId="0" fontId="0" fillId="0" borderId="8" xfId="0" applyNumberFormat="1" applyFill="1" applyBorder="1" applyAlignment="1"/>
    <xf numFmtId="0" fontId="3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2" xfId="0" applyBorder="1" applyAlignment="1"/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1" fillId="0" borderId="8" xfId="0" applyFont="1" applyBorder="1" applyAlignment="1"/>
    <xf numFmtId="0" fontId="3" fillId="0" borderId="7" xfId="0" applyFont="1" applyBorder="1" applyAlignment="1"/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8" xfId="0" applyFill="1" applyBorder="1" applyAlignment="1"/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/>
    <xf numFmtId="0" fontId="4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/>
    <xf numFmtId="0" fontId="3" fillId="0" borderId="7" xfId="0" applyFont="1" applyBorder="1" applyAlignment="1"/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8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8" xfId="0" applyFill="1" applyBorder="1" applyAlignment="1"/>
    <xf numFmtId="0" fontId="0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5" xfId="0" applyFont="1" applyBorder="1"/>
    <xf numFmtId="0" fontId="1" fillId="0" borderId="7" xfId="0" applyFont="1" applyBorder="1"/>
    <xf numFmtId="0" fontId="3" fillId="0" borderId="11" xfId="0" applyFont="1" applyBorder="1"/>
    <xf numFmtId="0" fontId="3" fillId="0" borderId="7" xfId="0" applyFont="1" applyBorder="1"/>
    <xf numFmtId="0" fontId="1" fillId="0" borderId="11" xfId="0" applyFont="1" applyBorder="1"/>
    <xf numFmtId="0" fontId="2" fillId="0" borderId="8" xfId="0" applyFont="1" applyBorder="1"/>
    <xf numFmtId="0" fontId="3" fillId="0" borderId="8" xfId="0" applyNumberFormat="1" applyFont="1" applyBorder="1"/>
    <xf numFmtId="0" fontId="0" fillId="0" borderId="8" xfId="0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9" fillId="0" borderId="8" xfId="0" applyFont="1" applyFill="1" applyBorder="1" applyAlignment="1"/>
    <xf numFmtId="0" fontId="7" fillId="0" borderId="0" xfId="0" applyFont="1"/>
    <xf numFmtId="0" fontId="0" fillId="0" borderId="12" xfId="0" applyBorder="1" applyAlignment="1"/>
    <xf numFmtId="0" fontId="0" fillId="0" borderId="8" xfId="0" applyBorder="1" applyAlignment="1"/>
    <xf numFmtId="0" fontId="3" fillId="0" borderId="15" xfId="0" applyFont="1" applyBorder="1" applyAlignment="1"/>
    <xf numFmtId="0" fontId="1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Border="1"/>
    <xf numFmtId="0" fontId="1" fillId="0" borderId="8" xfId="0" applyFont="1" applyFill="1" applyBorder="1"/>
    <xf numFmtId="2" fontId="1" fillId="0" borderId="8" xfId="0" applyNumberFormat="1" applyFont="1" applyBorder="1"/>
    <xf numFmtId="0" fontId="1" fillId="0" borderId="8" xfId="0" applyNumberFormat="1" applyFont="1" applyBorder="1"/>
    <xf numFmtId="0" fontId="0" fillId="0" borderId="8" xfId="0" applyNumberFormat="1" applyBorder="1" applyAlignment="1">
      <alignment horizontal="right"/>
    </xf>
    <xf numFmtId="0" fontId="4" fillId="0" borderId="14" xfId="0" applyFont="1" applyBorder="1" applyAlignment="1"/>
    <xf numFmtId="0" fontId="4" fillId="0" borderId="12" xfId="0" applyFont="1" applyBorder="1" applyAlignment="1"/>
    <xf numFmtId="0" fontId="0" fillId="0" borderId="15" xfId="0" applyBorder="1"/>
    <xf numFmtId="0" fontId="0" fillId="0" borderId="7" xfId="0" applyBorder="1"/>
    <xf numFmtId="0" fontId="1" fillId="0" borderId="13" xfId="0" applyFont="1" applyBorder="1" applyAlignment="1">
      <alignment horizontal="right"/>
    </xf>
    <xf numFmtId="0" fontId="0" fillId="0" borderId="6" xfId="0" applyBorder="1"/>
    <xf numFmtId="0" fontId="3" fillId="0" borderId="6" xfId="0" applyFont="1" applyBorder="1"/>
    <xf numFmtId="0" fontId="0" fillId="0" borderId="22" xfId="0" applyFont="1" applyBorder="1"/>
    <xf numFmtId="0" fontId="3" fillId="0" borderId="22" xfId="0" applyFont="1" applyBorder="1"/>
    <xf numFmtId="0" fontId="11" fillId="0" borderId="8" xfId="1" applyBorder="1" applyAlignment="1" applyProtection="1"/>
    <xf numFmtId="0" fontId="3" fillId="0" borderId="11" xfId="0" applyFont="1" applyBorder="1"/>
    <xf numFmtId="0" fontId="0" fillId="0" borderId="8" xfId="0" applyFill="1" applyBorder="1" applyAlignment="1"/>
    <xf numFmtId="0" fontId="1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/>
    <xf numFmtId="0" fontId="3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3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/>
    <xf numFmtId="0" fontId="3" fillId="0" borderId="11" xfId="0" applyFont="1" applyBorder="1"/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7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7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3" fillId="0" borderId="8" xfId="0" applyFont="1" applyBorder="1" applyAlignment="1"/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/>
    <xf numFmtId="0" fontId="3" fillId="0" borderId="15" xfId="0" applyFont="1" applyBorder="1" applyAlignment="1"/>
    <xf numFmtId="0" fontId="3" fillId="0" borderId="7" xfId="0" applyFont="1" applyBorder="1" applyAlignment="1"/>
    <xf numFmtId="0" fontId="0" fillId="0" borderId="8" xfId="0" applyBorder="1" applyAlignment="1">
      <alignment horizontal="left"/>
    </xf>
    <xf numFmtId="0" fontId="0" fillId="0" borderId="8" xfId="0" applyFont="1" applyBorder="1" applyAlignment="1"/>
    <xf numFmtId="0" fontId="0" fillId="0" borderId="11" xfId="0" applyFont="1" applyBorder="1" applyAlignment="1"/>
    <xf numFmtId="0" fontId="0" fillId="0" borderId="15" xfId="0" applyFont="1" applyBorder="1" applyAlignment="1"/>
    <xf numFmtId="0" fontId="0" fillId="0" borderId="7" xfId="0" applyFont="1" applyBorder="1" applyAlignment="1"/>
    <xf numFmtId="0" fontId="0" fillId="0" borderId="8" xfId="0" applyBorder="1" applyAlignment="1"/>
    <xf numFmtId="0" fontId="1" fillId="0" borderId="8" xfId="0" applyFont="1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13" xfId="0" applyBorder="1" applyAlignment="1"/>
    <xf numFmtId="0" fontId="3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1" xfId="0" applyFont="1" applyBorder="1" applyAlignment="1"/>
    <xf numFmtId="0" fontId="2" fillId="0" borderId="15" xfId="0" applyFont="1" applyBorder="1" applyAlignment="1"/>
    <xf numFmtId="0" fontId="2" fillId="0" borderId="7" xfId="0" applyFont="1" applyBorder="1" applyAlignment="1"/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3" fillId="0" borderId="7" xfId="0" applyFont="1" applyBorder="1"/>
    <xf numFmtId="0" fontId="0" fillId="0" borderId="1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8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workbookViewId="0">
      <selection activeCell="T22" sqref="T22"/>
    </sheetView>
  </sheetViews>
  <sheetFormatPr defaultRowHeight="15" x14ac:dyDescent="0.25"/>
  <cols>
    <col min="3" max="3" width="12.28515625" customWidth="1"/>
    <col min="4" max="4" width="6.7109375" customWidth="1"/>
    <col min="5" max="5" width="6.28515625" customWidth="1"/>
    <col min="6" max="8" width="7" customWidth="1"/>
    <col min="9" max="9" width="6.7109375" customWidth="1"/>
    <col min="10" max="10" width="6.85546875" customWidth="1"/>
    <col min="11" max="11" width="8.140625" customWidth="1"/>
    <col min="12" max="12" width="6" customWidth="1"/>
    <col min="13" max="14" width="7" customWidth="1"/>
    <col min="15" max="15" width="7.28515625" customWidth="1"/>
    <col min="16" max="16" width="8" customWidth="1"/>
    <col min="17" max="17" width="7.140625" customWidth="1"/>
    <col min="18" max="18" width="6.7109375" customWidth="1"/>
    <col min="19" max="19" width="6.85546875" customWidth="1"/>
  </cols>
  <sheetData>
    <row r="1" spans="1:19" x14ac:dyDescent="0.25">
      <c r="A1" s="241" t="s">
        <v>0</v>
      </c>
      <c r="B1" s="242"/>
      <c r="C1" s="243" t="s">
        <v>425</v>
      </c>
      <c r="D1" s="243"/>
      <c r="E1" s="243"/>
      <c r="F1" s="243"/>
      <c r="G1" s="243"/>
      <c r="H1" s="244" t="s">
        <v>1</v>
      </c>
      <c r="I1" s="245"/>
    </row>
    <row r="2" spans="1:19" x14ac:dyDescent="0.25">
      <c r="A2" s="242" t="s">
        <v>2</v>
      </c>
      <c r="B2" s="242"/>
      <c r="C2" s="246" t="s">
        <v>3</v>
      </c>
      <c r="D2" s="246"/>
      <c r="E2" s="246"/>
      <c r="F2" s="246"/>
      <c r="G2" s="246"/>
      <c r="H2" s="1"/>
      <c r="I2" s="2"/>
      <c r="J2" s="2"/>
      <c r="K2" s="2"/>
      <c r="L2" s="3"/>
      <c r="M2" s="4"/>
      <c r="N2" s="5"/>
      <c r="O2" s="5"/>
    </row>
    <row r="3" spans="1:19" x14ac:dyDescent="0.25">
      <c r="A3" s="247" t="s">
        <v>4</v>
      </c>
      <c r="B3" s="248"/>
      <c r="C3" s="6"/>
      <c r="D3" s="7" t="s">
        <v>5</v>
      </c>
      <c r="E3" s="249" t="s">
        <v>6</v>
      </c>
      <c r="F3" s="252" t="s">
        <v>7</v>
      </c>
      <c r="G3" s="253" t="s">
        <v>8</v>
      </c>
      <c r="H3" s="235" t="s">
        <v>9</v>
      </c>
      <c r="I3" s="235"/>
      <c r="J3" s="235"/>
      <c r="K3" s="235"/>
      <c r="L3" s="235" t="s">
        <v>10</v>
      </c>
      <c r="M3" s="235"/>
      <c r="N3" s="235"/>
      <c r="O3" s="235"/>
      <c r="P3" s="235" t="s">
        <v>11</v>
      </c>
      <c r="Q3" s="235"/>
      <c r="R3" s="235"/>
      <c r="S3" s="235"/>
    </row>
    <row r="4" spans="1:19" x14ac:dyDescent="0.25">
      <c r="A4" s="238" t="s">
        <v>12</v>
      </c>
      <c r="B4" s="239"/>
      <c r="C4" s="8"/>
      <c r="D4" s="9" t="s">
        <v>13</v>
      </c>
      <c r="E4" s="250"/>
      <c r="F4" s="252"/>
      <c r="G4" s="254"/>
      <c r="H4" s="235" t="s">
        <v>14</v>
      </c>
      <c r="I4" s="235" t="s">
        <v>15</v>
      </c>
      <c r="J4" s="235" t="s">
        <v>16</v>
      </c>
      <c r="K4" s="240" t="s">
        <v>17</v>
      </c>
      <c r="L4" s="240" t="s">
        <v>18</v>
      </c>
      <c r="M4" s="235" t="s">
        <v>19</v>
      </c>
      <c r="N4" s="235" t="s">
        <v>20</v>
      </c>
      <c r="O4" s="235" t="s">
        <v>21</v>
      </c>
      <c r="P4" s="235" t="s">
        <v>22</v>
      </c>
      <c r="Q4" s="235" t="s">
        <v>23</v>
      </c>
      <c r="R4" s="235" t="s">
        <v>24</v>
      </c>
      <c r="S4" s="235" t="s">
        <v>25</v>
      </c>
    </row>
    <row r="5" spans="1:19" x14ac:dyDescent="0.25">
      <c r="A5" s="236" t="s">
        <v>26</v>
      </c>
      <c r="B5" s="237"/>
      <c r="C5" s="10"/>
      <c r="D5" s="11" t="s">
        <v>27</v>
      </c>
      <c r="E5" s="251"/>
      <c r="F5" s="252"/>
      <c r="G5" s="254"/>
      <c r="H5" s="235"/>
      <c r="I5" s="235"/>
      <c r="J5" s="235"/>
      <c r="K5" s="240"/>
      <c r="L5" s="240"/>
      <c r="M5" s="235"/>
      <c r="N5" s="235"/>
      <c r="O5" s="235"/>
      <c r="P5" s="235"/>
      <c r="Q5" s="235"/>
      <c r="R5" s="235"/>
      <c r="S5" s="235"/>
    </row>
    <row r="6" spans="1:19" x14ac:dyDescent="0.25">
      <c r="A6" s="231"/>
      <c r="B6" s="232"/>
      <c r="C6" s="233"/>
      <c r="D6" s="234" t="s">
        <v>28</v>
      </c>
      <c r="E6" s="234"/>
      <c r="F6" s="234"/>
      <c r="G6" s="234"/>
      <c r="H6" s="12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</row>
    <row r="7" spans="1:19" ht="13.5" customHeight="1" x14ac:dyDescent="0.25">
      <c r="A7" s="203" t="s">
        <v>29</v>
      </c>
      <c r="B7" s="204"/>
      <c r="C7" s="205"/>
      <c r="D7" s="16" t="s">
        <v>30</v>
      </c>
      <c r="E7" s="16">
        <v>250</v>
      </c>
      <c r="F7" s="16"/>
      <c r="G7" s="17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ht="11.25" customHeight="1" x14ac:dyDescent="0.25">
      <c r="A8" s="191" t="s">
        <v>31</v>
      </c>
      <c r="B8" s="192"/>
      <c r="C8" s="193"/>
      <c r="D8" s="19"/>
      <c r="E8" s="19"/>
      <c r="F8" s="19"/>
      <c r="G8" s="19"/>
      <c r="H8" s="16"/>
      <c r="I8" s="19"/>
      <c r="J8" s="19"/>
      <c r="K8" s="20"/>
      <c r="L8" s="16"/>
      <c r="M8" s="16"/>
      <c r="N8" s="16"/>
      <c r="O8" s="16"/>
      <c r="P8" s="16"/>
      <c r="Q8" s="16"/>
      <c r="R8" s="16"/>
      <c r="S8" s="16"/>
    </row>
    <row r="9" spans="1:19" ht="11.25" customHeight="1" x14ac:dyDescent="0.25">
      <c r="A9" s="215" t="s">
        <v>32</v>
      </c>
      <c r="B9" s="216"/>
      <c r="C9" s="217"/>
      <c r="D9" s="21"/>
      <c r="E9" s="21"/>
      <c r="F9" s="21">
        <v>125</v>
      </c>
      <c r="G9" s="21">
        <v>125</v>
      </c>
      <c r="H9" s="22"/>
      <c r="I9" s="21"/>
      <c r="J9" s="21"/>
      <c r="K9" s="23"/>
      <c r="L9" s="24"/>
      <c r="M9" s="24"/>
      <c r="N9" s="24"/>
      <c r="O9" s="24"/>
      <c r="P9" s="24"/>
      <c r="Q9" s="24"/>
      <c r="R9" s="24"/>
      <c r="S9" s="24"/>
    </row>
    <row r="10" spans="1:19" ht="12" customHeight="1" x14ac:dyDescent="0.25">
      <c r="A10" s="215" t="s">
        <v>33</v>
      </c>
      <c r="B10" s="216"/>
      <c r="C10" s="217"/>
      <c r="D10" s="21"/>
      <c r="E10" s="21"/>
      <c r="F10" s="21">
        <v>1.5</v>
      </c>
      <c r="G10" s="21">
        <v>1.5</v>
      </c>
      <c r="H10" s="21"/>
      <c r="I10" s="21"/>
      <c r="J10" s="21"/>
      <c r="K10" s="23"/>
      <c r="L10" s="24"/>
      <c r="M10" s="24"/>
      <c r="N10" s="24"/>
      <c r="O10" s="24"/>
      <c r="P10" s="24"/>
      <c r="Q10" s="24"/>
      <c r="R10" s="24"/>
      <c r="S10" s="24"/>
    </row>
    <row r="11" spans="1:19" ht="11.2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3"/>
      <c r="L11" s="24"/>
      <c r="M11" s="24"/>
      <c r="N11" s="24"/>
      <c r="O11" s="24"/>
      <c r="P11" s="24"/>
      <c r="Q11" s="24"/>
      <c r="R11" s="24"/>
      <c r="S11" s="24"/>
    </row>
    <row r="12" spans="1:19" ht="12" customHeight="1" x14ac:dyDescent="0.25">
      <c r="A12" s="229" t="s">
        <v>35</v>
      </c>
      <c r="B12" s="229"/>
      <c r="C12" s="229"/>
      <c r="D12" s="21"/>
      <c r="E12" s="21"/>
      <c r="F12" s="21">
        <v>0.4</v>
      </c>
      <c r="G12" s="21">
        <v>0.4</v>
      </c>
      <c r="H12" s="21"/>
      <c r="I12" s="21"/>
      <c r="J12" s="21"/>
      <c r="K12" s="23"/>
      <c r="L12" s="24"/>
      <c r="M12" s="24"/>
      <c r="N12" s="24"/>
      <c r="O12" s="24"/>
      <c r="P12" s="24"/>
      <c r="Q12" s="24"/>
      <c r="R12" s="24"/>
      <c r="S12" s="24"/>
    </row>
    <row r="13" spans="1:19" ht="13.5" customHeight="1" x14ac:dyDescent="0.25">
      <c r="A13" s="229" t="s">
        <v>36</v>
      </c>
      <c r="B13" s="229"/>
      <c r="C13" s="229"/>
      <c r="D13" s="21"/>
      <c r="E13" s="21"/>
      <c r="F13" s="21">
        <v>20</v>
      </c>
      <c r="G13" s="21">
        <v>20</v>
      </c>
      <c r="H13" s="21"/>
      <c r="I13" s="21"/>
      <c r="J13" s="21"/>
      <c r="K13" s="23"/>
      <c r="L13" s="24"/>
      <c r="M13" s="24"/>
      <c r="N13" s="24"/>
      <c r="O13" s="24"/>
      <c r="P13" s="24"/>
      <c r="Q13" s="24"/>
      <c r="R13" s="24"/>
      <c r="S13" s="24"/>
    </row>
    <row r="14" spans="1:19" ht="12" customHeight="1" x14ac:dyDescent="0.25">
      <c r="A14" s="229" t="s">
        <v>37</v>
      </c>
      <c r="B14" s="229"/>
      <c r="C14" s="229"/>
      <c r="D14" s="21"/>
      <c r="E14" s="21"/>
      <c r="F14" s="21">
        <v>105</v>
      </c>
      <c r="G14" s="21">
        <v>105</v>
      </c>
      <c r="H14" s="21"/>
      <c r="I14" s="21"/>
      <c r="J14" s="21"/>
      <c r="K14" s="23"/>
      <c r="L14" s="24"/>
      <c r="M14" s="24"/>
      <c r="N14" s="24"/>
      <c r="O14" s="24"/>
      <c r="P14" s="24"/>
      <c r="Q14" s="24"/>
      <c r="R14" s="24"/>
      <c r="S14" s="24"/>
    </row>
    <row r="15" spans="1:19" ht="11.25" customHeight="1" x14ac:dyDescent="0.25">
      <c r="A15" s="230" t="s">
        <v>38</v>
      </c>
      <c r="B15" s="230"/>
      <c r="C15" s="230"/>
      <c r="D15" s="19" t="s">
        <v>39</v>
      </c>
      <c r="E15" s="19">
        <v>60</v>
      </c>
      <c r="F15" s="19"/>
      <c r="G15" s="19"/>
      <c r="H15" s="19">
        <v>7.17</v>
      </c>
      <c r="I15" s="19">
        <v>11.77</v>
      </c>
      <c r="J15" s="19">
        <v>1.02</v>
      </c>
      <c r="K15" s="20">
        <v>139</v>
      </c>
      <c r="L15" s="18">
        <v>0.04</v>
      </c>
      <c r="M15" s="18">
        <v>0.13</v>
      </c>
      <c r="N15" s="18">
        <v>145.19999999999999</v>
      </c>
      <c r="O15" s="18">
        <v>0.22</v>
      </c>
      <c r="P15" s="18">
        <v>104.6</v>
      </c>
      <c r="Q15" s="18">
        <v>124.9</v>
      </c>
      <c r="R15" s="18">
        <v>8.73</v>
      </c>
      <c r="S15" s="18">
        <v>1.1000000000000001</v>
      </c>
    </row>
    <row r="16" spans="1:19" ht="12.75" customHeight="1" x14ac:dyDescent="0.25">
      <c r="A16" s="225" t="s">
        <v>40</v>
      </c>
      <c r="B16" s="225"/>
      <c r="C16" s="225"/>
      <c r="D16" s="19"/>
      <c r="E16" s="19"/>
      <c r="F16" s="26">
        <v>40</v>
      </c>
      <c r="G16" s="26">
        <v>40</v>
      </c>
      <c r="H16" s="27"/>
      <c r="I16" s="19"/>
      <c r="J16" s="19"/>
      <c r="K16" s="20"/>
      <c r="L16" s="28"/>
      <c r="M16" s="28"/>
      <c r="N16" s="28"/>
      <c r="O16" s="28"/>
      <c r="P16" s="28"/>
      <c r="Q16" s="28"/>
      <c r="R16" s="28"/>
      <c r="S16" s="28"/>
    </row>
    <row r="17" spans="1:19" ht="11.25" customHeight="1" x14ac:dyDescent="0.25">
      <c r="A17" s="225" t="s">
        <v>32</v>
      </c>
      <c r="B17" s="225"/>
      <c r="C17" s="225"/>
      <c r="D17" s="19"/>
      <c r="E17" s="19"/>
      <c r="F17" s="26">
        <v>15</v>
      </c>
      <c r="G17" s="26">
        <v>15</v>
      </c>
      <c r="H17" s="27"/>
      <c r="I17" s="19"/>
      <c r="J17" s="19"/>
      <c r="K17" s="20"/>
      <c r="L17" s="28"/>
      <c r="M17" s="28"/>
      <c r="N17" s="28"/>
      <c r="O17" s="28"/>
      <c r="P17" s="28"/>
      <c r="Q17" s="28"/>
      <c r="R17" s="28"/>
      <c r="S17" s="28"/>
    </row>
    <row r="18" spans="1:19" ht="11.25" customHeight="1" x14ac:dyDescent="0.25">
      <c r="A18" s="226" t="s">
        <v>41</v>
      </c>
      <c r="B18" s="227"/>
      <c r="C18" s="228"/>
      <c r="D18" s="19"/>
      <c r="E18" s="19"/>
      <c r="F18" s="26">
        <v>8.5</v>
      </c>
      <c r="G18" s="26">
        <v>8</v>
      </c>
      <c r="H18" s="27"/>
      <c r="I18" s="19"/>
      <c r="J18" s="19"/>
      <c r="K18" s="20"/>
      <c r="L18" s="18"/>
      <c r="M18" s="18"/>
      <c r="N18" s="18"/>
      <c r="O18" s="18"/>
      <c r="P18" s="18"/>
      <c r="Q18" s="18"/>
      <c r="R18" s="18"/>
      <c r="S18" s="18"/>
    </row>
    <row r="19" spans="1:19" ht="12.75" customHeight="1" x14ac:dyDescent="0.25">
      <c r="A19" s="226" t="s">
        <v>35</v>
      </c>
      <c r="B19" s="227"/>
      <c r="C19" s="228"/>
      <c r="D19" s="19"/>
      <c r="E19" s="19"/>
      <c r="F19" s="26">
        <v>0.2</v>
      </c>
      <c r="G19" s="26">
        <v>0.2</v>
      </c>
      <c r="H19" s="27"/>
      <c r="I19" s="19"/>
      <c r="J19" s="19"/>
      <c r="K19" s="20"/>
      <c r="L19" s="18"/>
      <c r="M19" s="18"/>
      <c r="N19" s="18"/>
      <c r="O19" s="18"/>
      <c r="P19" s="18"/>
      <c r="Q19" s="18"/>
      <c r="R19" s="18"/>
      <c r="S19" s="18"/>
    </row>
    <row r="20" spans="1:19" ht="13.5" customHeight="1" x14ac:dyDescent="0.25">
      <c r="A20" s="226" t="s">
        <v>34</v>
      </c>
      <c r="B20" s="227"/>
      <c r="C20" s="228"/>
      <c r="D20" s="19"/>
      <c r="E20" s="19"/>
      <c r="F20" s="26">
        <v>2</v>
      </c>
      <c r="G20" s="26">
        <v>2</v>
      </c>
      <c r="H20" s="27"/>
      <c r="I20" s="19"/>
      <c r="J20" s="19"/>
      <c r="K20" s="20"/>
      <c r="L20" s="18"/>
      <c r="M20" s="18"/>
      <c r="N20" s="18"/>
      <c r="O20" s="18"/>
      <c r="P20" s="18"/>
      <c r="Q20" s="18"/>
      <c r="R20" s="18"/>
      <c r="S20" s="18"/>
    </row>
    <row r="21" spans="1:19" ht="12" customHeight="1" x14ac:dyDescent="0.25">
      <c r="A21" s="225" t="s">
        <v>34</v>
      </c>
      <c r="B21" s="225"/>
      <c r="C21" s="225"/>
      <c r="D21" s="19"/>
      <c r="E21" s="19"/>
      <c r="F21" s="26">
        <v>5</v>
      </c>
      <c r="G21" s="26">
        <v>5</v>
      </c>
      <c r="H21" s="27"/>
      <c r="I21" s="19"/>
      <c r="J21" s="19"/>
      <c r="K21" s="20"/>
      <c r="L21" s="28"/>
      <c r="M21" s="28"/>
      <c r="N21" s="28"/>
      <c r="O21" s="28"/>
      <c r="P21" s="28"/>
      <c r="Q21" s="28"/>
      <c r="R21" s="28"/>
      <c r="S21" s="28"/>
    </row>
    <row r="22" spans="1:19" ht="13.5" customHeight="1" x14ac:dyDescent="0.25">
      <c r="A22" s="194" t="s">
        <v>42</v>
      </c>
      <c r="B22" s="194"/>
      <c r="C22" s="194"/>
      <c r="D22" s="19" t="s">
        <v>43</v>
      </c>
      <c r="E22" s="19" t="s">
        <v>44</v>
      </c>
      <c r="F22" s="19"/>
      <c r="G22" s="19"/>
      <c r="H22" s="19">
        <v>7.0000000000000007E-2</v>
      </c>
      <c r="I22" s="29">
        <v>0.02</v>
      </c>
      <c r="J22" s="19">
        <v>15</v>
      </c>
      <c r="K22" s="20">
        <v>60</v>
      </c>
      <c r="L22" s="18">
        <v>0</v>
      </c>
      <c r="M22" s="18">
        <v>0.03</v>
      </c>
      <c r="N22" s="18">
        <v>0</v>
      </c>
      <c r="O22" s="18">
        <v>0</v>
      </c>
      <c r="P22" s="18">
        <v>11.1</v>
      </c>
      <c r="Q22" s="18">
        <v>2.8</v>
      </c>
      <c r="R22" s="18">
        <v>1.4</v>
      </c>
      <c r="S22" s="18">
        <v>0.28000000000000003</v>
      </c>
    </row>
    <row r="23" spans="1:19" ht="13.5" customHeight="1" x14ac:dyDescent="0.25">
      <c r="A23" s="224" t="s">
        <v>45</v>
      </c>
      <c r="B23" s="224"/>
      <c r="C23" s="224"/>
      <c r="D23" s="21"/>
      <c r="E23" s="21"/>
      <c r="F23" s="21">
        <v>0.4</v>
      </c>
      <c r="G23" s="21">
        <v>0.4</v>
      </c>
      <c r="H23" s="21"/>
      <c r="I23" s="21"/>
      <c r="J23" s="21"/>
      <c r="K23" s="20"/>
      <c r="L23" s="24"/>
      <c r="M23" s="24"/>
      <c r="N23" s="24"/>
      <c r="O23" s="24"/>
      <c r="P23" s="24"/>
      <c r="Q23" s="24"/>
      <c r="R23" s="24"/>
      <c r="S23" s="24"/>
    </row>
    <row r="24" spans="1:19" ht="12.75" customHeight="1" x14ac:dyDescent="0.25">
      <c r="A24" s="224" t="s">
        <v>33</v>
      </c>
      <c r="B24" s="224"/>
      <c r="C24" s="224"/>
      <c r="D24" s="21"/>
      <c r="E24" s="21"/>
      <c r="F24" s="21">
        <v>15</v>
      </c>
      <c r="G24" s="21">
        <v>15</v>
      </c>
      <c r="H24" s="21"/>
      <c r="I24" s="21"/>
      <c r="J24" s="21"/>
      <c r="K24" s="23"/>
      <c r="L24" s="24"/>
      <c r="M24" s="24"/>
      <c r="N24" s="24"/>
      <c r="O24" s="24"/>
      <c r="P24" s="24"/>
      <c r="Q24" s="24"/>
      <c r="R24" s="24"/>
      <c r="S24" s="24"/>
    </row>
    <row r="25" spans="1:19" ht="11.25" customHeight="1" x14ac:dyDescent="0.25">
      <c r="A25" s="224" t="s">
        <v>37</v>
      </c>
      <c r="B25" s="224"/>
      <c r="C25" s="224"/>
      <c r="D25" s="21"/>
      <c r="E25" s="21"/>
      <c r="F25" s="21">
        <v>200</v>
      </c>
      <c r="G25" s="21">
        <v>200</v>
      </c>
      <c r="H25" s="21"/>
      <c r="I25" s="21"/>
      <c r="J25" s="21"/>
      <c r="K25" s="23"/>
      <c r="L25" s="24"/>
      <c r="M25" s="24"/>
      <c r="N25" s="24"/>
      <c r="O25" s="24"/>
      <c r="P25" s="24"/>
      <c r="Q25" s="24"/>
      <c r="R25" s="24"/>
      <c r="S25" s="24"/>
    </row>
    <row r="26" spans="1:19" ht="13.5" customHeight="1" x14ac:dyDescent="0.25">
      <c r="A26" s="191" t="s">
        <v>46</v>
      </c>
      <c r="B26" s="192"/>
      <c r="C26" s="193"/>
      <c r="D26" s="22"/>
      <c r="E26" s="16">
        <v>35</v>
      </c>
      <c r="F26" s="16">
        <v>35</v>
      </c>
      <c r="G26" s="16"/>
      <c r="H26" s="30">
        <v>2.78</v>
      </c>
      <c r="I26" s="30">
        <v>0.35</v>
      </c>
      <c r="J26" s="30">
        <v>17</v>
      </c>
      <c r="K26" s="31">
        <v>82.32</v>
      </c>
      <c r="L26" s="18">
        <v>0.04</v>
      </c>
      <c r="M26" s="18">
        <v>0</v>
      </c>
      <c r="N26" s="18">
        <v>0</v>
      </c>
      <c r="O26" s="18">
        <v>0.1</v>
      </c>
      <c r="P26" s="18">
        <v>7.04</v>
      </c>
      <c r="Q26" s="18">
        <v>9.57</v>
      </c>
      <c r="R26" s="18">
        <v>4.57</v>
      </c>
      <c r="S26" s="18">
        <v>0.42</v>
      </c>
    </row>
    <row r="27" spans="1:19" ht="13.5" customHeight="1" x14ac:dyDescent="0.25">
      <c r="A27" s="191" t="s">
        <v>47</v>
      </c>
      <c r="B27" s="192"/>
      <c r="C27" s="193"/>
      <c r="D27" s="22"/>
      <c r="E27" s="16">
        <v>15</v>
      </c>
      <c r="F27" s="16">
        <v>15</v>
      </c>
      <c r="G27" s="16"/>
      <c r="H27" s="16">
        <v>0.84</v>
      </c>
      <c r="I27" s="16">
        <v>0.16</v>
      </c>
      <c r="J27" s="16">
        <v>7.4</v>
      </c>
      <c r="K27" s="17">
        <v>34.51</v>
      </c>
      <c r="L27" s="18">
        <v>0.15</v>
      </c>
      <c r="M27" s="18">
        <v>0</v>
      </c>
      <c r="N27" s="18">
        <v>0</v>
      </c>
      <c r="O27" s="18">
        <v>0</v>
      </c>
      <c r="P27" s="18">
        <v>3.45</v>
      </c>
      <c r="Q27" s="18">
        <v>15.91</v>
      </c>
      <c r="R27" s="18">
        <v>3.75</v>
      </c>
      <c r="S27" s="18">
        <v>0.46</v>
      </c>
    </row>
    <row r="28" spans="1:19" ht="12.75" customHeight="1" x14ac:dyDescent="0.25">
      <c r="A28" s="191" t="s">
        <v>312</v>
      </c>
      <c r="B28" s="192"/>
      <c r="C28" s="193"/>
      <c r="D28" s="29" t="s">
        <v>48</v>
      </c>
      <c r="E28" s="19">
        <v>10</v>
      </c>
      <c r="F28" s="19">
        <v>10</v>
      </c>
      <c r="G28" s="19"/>
      <c r="H28" s="19">
        <v>0.08</v>
      </c>
      <c r="I28" s="19">
        <v>7.25</v>
      </c>
      <c r="J28" s="19">
        <v>0.13</v>
      </c>
      <c r="K28" s="20">
        <v>66</v>
      </c>
      <c r="L28" s="16">
        <v>0</v>
      </c>
      <c r="M28" s="16">
        <v>0</v>
      </c>
      <c r="N28" s="16">
        <v>40</v>
      </c>
      <c r="O28" s="16">
        <v>0.01</v>
      </c>
      <c r="P28" s="16">
        <v>2.4</v>
      </c>
      <c r="Q28" s="16">
        <v>3</v>
      </c>
      <c r="R28" s="16">
        <v>0</v>
      </c>
      <c r="S28" s="16">
        <v>0.02</v>
      </c>
    </row>
    <row r="29" spans="1:19" x14ac:dyDescent="0.25">
      <c r="A29" s="221" t="s">
        <v>49</v>
      </c>
      <c r="B29" s="222"/>
      <c r="C29" s="223"/>
      <c r="D29" s="21"/>
      <c r="E29" s="21"/>
      <c r="F29" s="29">
        <f>SUM(F9:F28)</f>
        <v>600</v>
      </c>
      <c r="G29" s="29">
        <f>SUM(G9:G28)</f>
        <v>539.5</v>
      </c>
      <c r="H29" s="29">
        <f t="shared" ref="H29:S29" si="0">SUM(H7:H28)</f>
        <v>16.41</v>
      </c>
      <c r="I29" s="29">
        <f t="shared" si="0"/>
        <v>24.3</v>
      </c>
      <c r="J29" s="29">
        <f t="shared" si="0"/>
        <v>58.45</v>
      </c>
      <c r="K29" s="29">
        <f t="shared" si="0"/>
        <v>531.82999999999993</v>
      </c>
      <c r="L29" s="29">
        <f t="shared" si="0"/>
        <v>0.32</v>
      </c>
      <c r="M29" s="29">
        <f t="shared" si="0"/>
        <v>0.99</v>
      </c>
      <c r="N29" s="29">
        <f t="shared" si="0"/>
        <v>218.2</v>
      </c>
      <c r="O29" s="29">
        <f t="shared" si="0"/>
        <v>0.52</v>
      </c>
      <c r="P29" s="29">
        <f t="shared" si="0"/>
        <v>291.59000000000003</v>
      </c>
      <c r="Q29" s="29">
        <f t="shared" si="0"/>
        <v>293.08000000000004</v>
      </c>
      <c r="R29" s="29">
        <f t="shared" si="0"/>
        <v>45.129999999999995</v>
      </c>
      <c r="S29" s="29">
        <f t="shared" si="0"/>
        <v>2.93</v>
      </c>
    </row>
    <row r="30" spans="1:19" ht="13.5" customHeight="1" x14ac:dyDescent="0.25">
      <c r="A30" s="212"/>
      <c r="B30" s="213"/>
      <c r="C30" s="214"/>
      <c r="D30" s="206" t="s">
        <v>50</v>
      </c>
      <c r="E30" s="219"/>
      <c r="F30" s="219"/>
      <c r="G30" s="220"/>
      <c r="H30" s="21"/>
      <c r="I30" s="21"/>
      <c r="J30" s="21"/>
      <c r="K30" s="23"/>
      <c r="L30" s="24"/>
      <c r="M30" s="24"/>
      <c r="N30" s="24"/>
      <c r="O30" s="24"/>
      <c r="P30" s="24"/>
      <c r="Q30" s="24"/>
      <c r="R30" s="24"/>
      <c r="S30" s="24"/>
    </row>
    <row r="31" spans="1:19" ht="13.5" customHeight="1" x14ac:dyDescent="0.25">
      <c r="A31" s="221" t="s">
        <v>51</v>
      </c>
      <c r="B31" s="222"/>
      <c r="C31" s="223"/>
      <c r="D31" s="18"/>
      <c r="E31" s="18">
        <v>10</v>
      </c>
      <c r="F31" s="18">
        <v>10</v>
      </c>
      <c r="G31" s="32"/>
      <c r="H31" s="29">
        <v>1.54</v>
      </c>
      <c r="I31" s="29">
        <v>1.1399999999999999</v>
      </c>
      <c r="J31" s="29">
        <v>11.77</v>
      </c>
      <c r="K31" s="33">
        <v>63.51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ht="12.75" customHeight="1" x14ac:dyDescent="0.25">
      <c r="A32" s="203" t="s">
        <v>52</v>
      </c>
      <c r="B32" s="204"/>
      <c r="C32" s="205"/>
      <c r="D32" s="18" t="s">
        <v>53</v>
      </c>
      <c r="E32" s="16">
        <v>200</v>
      </c>
      <c r="F32" s="16"/>
      <c r="G32" s="16"/>
      <c r="H32" s="16">
        <v>3.66</v>
      </c>
      <c r="I32" s="16">
        <v>2.16</v>
      </c>
      <c r="J32" s="16">
        <v>27.33</v>
      </c>
      <c r="K32" s="17">
        <v>161.4</v>
      </c>
      <c r="L32" s="16">
        <v>0.06</v>
      </c>
      <c r="M32" s="16">
        <v>1.1100000000000001</v>
      </c>
      <c r="N32" s="16">
        <v>14</v>
      </c>
      <c r="O32" s="16">
        <v>0.21</v>
      </c>
      <c r="P32" s="16">
        <v>145.6</v>
      </c>
      <c r="Q32" s="16">
        <v>89.6</v>
      </c>
      <c r="R32" s="16">
        <v>19.899999999999999</v>
      </c>
      <c r="S32" s="16">
        <v>0.12</v>
      </c>
    </row>
    <row r="33" spans="1:19" ht="12.75" customHeight="1" x14ac:dyDescent="0.25">
      <c r="A33" s="212" t="s">
        <v>33</v>
      </c>
      <c r="B33" s="213"/>
      <c r="C33" s="214"/>
      <c r="D33" s="18"/>
      <c r="E33" s="16"/>
      <c r="F33" s="34">
        <v>10</v>
      </c>
      <c r="G33" s="34">
        <v>10</v>
      </c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</row>
    <row r="34" spans="1:19" ht="13.5" customHeight="1" x14ac:dyDescent="0.25">
      <c r="A34" s="215" t="s">
        <v>54</v>
      </c>
      <c r="B34" s="216"/>
      <c r="C34" s="217"/>
      <c r="D34" s="18"/>
      <c r="E34" s="16"/>
      <c r="F34" s="34">
        <v>10</v>
      </c>
      <c r="G34" s="34">
        <v>10</v>
      </c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</row>
    <row r="35" spans="1:19" ht="12" customHeight="1" x14ac:dyDescent="0.25">
      <c r="A35" s="212" t="s">
        <v>32</v>
      </c>
      <c r="B35" s="213"/>
      <c r="C35" s="214"/>
      <c r="D35" s="18"/>
      <c r="E35" s="16"/>
      <c r="F35" s="34">
        <v>147</v>
      </c>
      <c r="G35" s="34">
        <v>147</v>
      </c>
      <c r="H35" s="16"/>
      <c r="I35" s="16"/>
      <c r="J35" s="16"/>
      <c r="K35" s="17"/>
      <c r="L35" s="34"/>
      <c r="M35" s="34"/>
      <c r="N35" s="34"/>
      <c r="O35" s="34"/>
      <c r="P35" s="34"/>
      <c r="Q35" s="34"/>
      <c r="R35" s="34"/>
      <c r="S35" s="34"/>
    </row>
    <row r="36" spans="1:19" ht="13.5" customHeight="1" x14ac:dyDescent="0.25">
      <c r="A36" s="212" t="s">
        <v>37</v>
      </c>
      <c r="B36" s="213"/>
      <c r="C36" s="214"/>
      <c r="D36" s="18"/>
      <c r="E36" s="34"/>
      <c r="F36" s="34">
        <v>40</v>
      </c>
      <c r="G36" s="34">
        <v>40</v>
      </c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</row>
    <row r="37" spans="1:19" ht="12.75" customHeight="1" x14ac:dyDescent="0.25">
      <c r="A37" s="215" t="s">
        <v>55</v>
      </c>
      <c r="B37" s="216"/>
      <c r="C37" s="217"/>
      <c r="D37" s="18"/>
      <c r="E37" s="34"/>
      <c r="F37" s="34">
        <v>0.01</v>
      </c>
      <c r="G37" s="34">
        <v>0.01</v>
      </c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</row>
    <row r="38" spans="1:19" x14ac:dyDescent="0.25">
      <c r="A38" s="218" t="s">
        <v>56</v>
      </c>
      <c r="B38" s="218"/>
      <c r="C38" s="218"/>
      <c r="D38" s="22"/>
      <c r="E38" s="22"/>
      <c r="F38" s="18">
        <f>SUM(F33:F37)</f>
        <v>207.01</v>
      </c>
      <c r="G38" s="18">
        <f>SUM(G33:G37)</f>
        <v>207.01</v>
      </c>
      <c r="H38" s="18">
        <f t="shared" ref="H38:S38" si="1">SUM(H31:H36)</f>
        <v>5.2</v>
      </c>
      <c r="I38" s="18">
        <f t="shared" si="1"/>
        <v>3.3</v>
      </c>
      <c r="J38" s="18">
        <f t="shared" si="1"/>
        <v>39.099999999999994</v>
      </c>
      <c r="K38" s="18">
        <f t="shared" si="1"/>
        <v>224.91</v>
      </c>
      <c r="L38" s="18">
        <f t="shared" si="1"/>
        <v>0.08</v>
      </c>
      <c r="M38" s="18">
        <f t="shared" si="1"/>
        <v>1.1100000000000001</v>
      </c>
      <c r="N38" s="18">
        <f t="shared" si="1"/>
        <v>23.77</v>
      </c>
      <c r="O38" s="18">
        <f t="shared" si="1"/>
        <v>0.21</v>
      </c>
      <c r="P38" s="18">
        <f t="shared" si="1"/>
        <v>151.76</v>
      </c>
      <c r="Q38" s="18">
        <f t="shared" si="1"/>
        <v>102.67999999999999</v>
      </c>
      <c r="R38" s="18">
        <f t="shared" si="1"/>
        <v>22.15</v>
      </c>
      <c r="S38" s="18">
        <f t="shared" si="1"/>
        <v>0.27</v>
      </c>
    </row>
    <row r="39" spans="1:19" ht="12" customHeight="1" x14ac:dyDescent="0.25">
      <c r="A39" s="212"/>
      <c r="B39" s="213"/>
      <c r="C39" s="214"/>
      <c r="D39" s="206" t="s">
        <v>57</v>
      </c>
      <c r="E39" s="219"/>
      <c r="F39" s="219"/>
      <c r="G39" s="220"/>
      <c r="H39" s="22"/>
      <c r="I39" s="22"/>
      <c r="J39" s="22"/>
      <c r="K39" s="35"/>
      <c r="L39" s="22"/>
      <c r="M39" s="16"/>
      <c r="N39" s="22"/>
      <c r="O39" s="22"/>
      <c r="P39" s="22"/>
      <c r="Q39" s="22"/>
      <c r="R39" s="22"/>
      <c r="S39" s="22"/>
    </row>
    <row r="40" spans="1:19" ht="14.25" customHeight="1" x14ac:dyDescent="0.25">
      <c r="A40" s="191" t="s">
        <v>58</v>
      </c>
      <c r="B40" s="192"/>
      <c r="C40" s="193"/>
      <c r="D40" s="17" t="s">
        <v>59</v>
      </c>
      <c r="E40" s="16" t="s">
        <v>60</v>
      </c>
      <c r="F40" s="16"/>
      <c r="G40" s="36"/>
      <c r="H40" s="16">
        <v>1.8</v>
      </c>
      <c r="I40" s="16">
        <v>4.9800000000000004</v>
      </c>
      <c r="J40" s="16">
        <v>8.1300000000000008</v>
      </c>
      <c r="K40" s="17">
        <v>84.48</v>
      </c>
      <c r="L40" s="18">
        <v>0.08</v>
      </c>
      <c r="M40" s="18">
        <v>18.48</v>
      </c>
      <c r="N40" s="18">
        <v>0</v>
      </c>
      <c r="O40" s="18">
        <v>0</v>
      </c>
      <c r="P40" s="18">
        <v>33.979999999999997</v>
      </c>
      <c r="Q40" s="18">
        <v>47.43</v>
      </c>
      <c r="R40" s="18">
        <v>22.2</v>
      </c>
      <c r="S40" s="18">
        <v>0.83</v>
      </c>
    </row>
    <row r="41" spans="1:19" x14ac:dyDescent="0.25">
      <c r="A41" s="191" t="s">
        <v>61</v>
      </c>
      <c r="B41" s="192"/>
      <c r="C41" s="193"/>
      <c r="D41" s="22"/>
      <c r="E41" s="22"/>
      <c r="F41" s="22"/>
      <c r="G41" s="22"/>
      <c r="H41" s="22"/>
      <c r="I41" s="22"/>
      <c r="J41" s="22"/>
      <c r="K41" s="35"/>
      <c r="L41" s="22"/>
      <c r="M41" s="22"/>
      <c r="N41" s="22"/>
      <c r="O41" s="22"/>
      <c r="P41" s="22"/>
      <c r="Q41" s="22"/>
      <c r="R41" s="22"/>
      <c r="S41" s="22"/>
    </row>
    <row r="42" spans="1:19" ht="13.5" customHeight="1" x14ac:dyDescent="0.25">
      <c r="A42" s="209" t="s">
        <v>62</v>
      </c>
      <c r="B42" s="210"/>
      <c r="C42" s="211"/>
      <c r="D42" s="22"/>
      <c r="E42" s="22"/>
      <c r="F42" s="24">
        <v>40</v>
      </c>
      <c r="G42" s="22">
        <v>30</v>
      </c>
      <c r="H42" s="22"/>
      <c r="I42" s="22"/>
      <c r="J42" s="22"/>
      <c r="K42" s="35"/>
      <c r="L42" s="22"/>
      <c r="M42" s="22"/>
      <c r="N42" s="22"/>
      <c r="O42" s="22"/>
      <c r="P42" s="22"/>
      <c r="Q42" s="22"/>
      <c r="R42" s="22"/>
      <c r="S42" s="22"/>
    </row>
    <row r="43" spans="1:19" ht="12.75" customHeight="1" x14ac:dyDescent="0.25">
      <c r="A43" s="209" t="s">
        <v>63</v>
      </c>
      <c r="B43" s="210"/>
      <c r="C43" s="211"/>
      <c r="D43" s="22"/>
      <c r="E43" s="22"/>
      <c r="F43" s="22">
        <v>12.5</v>
      </c>
      <c r="G43" s="22">
        <v>10</v>
      </c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ht="12" customHeight="1" x14ac:dyDescent="0.25">
      <c r="A44" s="209" t="s">
        <v>64</v>
      </c>
      <c r="B44" s="210"/>
      <c r="C44" s="211"/>
      <c r="D44" s="22"/>
      <c r="E44" s="22"/>
      <c r="F44" s="22">
        <v>12</v>
      </c>
      <c r="G44" s="22">
        <v>10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ht="13.5" customHeight="1" x14ac:dyDescent="0.25">
      <c r="A45" s="209" t="s">
        <v>65</v>
      </c>
      <c r="B45" s="210"/>
      <c r="C45" s="211"/>
      <c r="D45" s="22"/>
      <c r="E45" s="22"/>
      <c r="F45" s="22">
        <v>1</v>
      </c>
      <c r="G45" s="22">
        <v>1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ht="12.75" customHeight="1" x14ac:dyDescent="0.25">
      <c r="A46" s="209" t="s">
        <v>66</v>
      </c>
      <c r="B46" s="210"/>
      <c r="C46" s="211"/>
      <c r="D46" s="22"/>
      <c r="E46" s="22"/>
      <c r="F46" s="22">
        <v>5</v>
      </c>
      <c r="G46" s="22">
        <v>5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ht="12.75" customHeight="1" x14ac:dyDescent="0.25">
      <c r="A47" s="209" t="s">
        <v>35</v>
      </c>
      <c r="B47" s="210"/>
      <c r="C47" s="211"/>
      <c r="D47" s="22"/>
      <c r="E47" s="22"/>
      <c r="F47" s="22">
        <v>0.7</v>
      </c>
      <c r="G47" s="22">
        <v>0.7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ht="12" customHeight="1" x14ac:dyDescent="0.25">
      <c r="A48" s="209" t="s">
        <v>67</v>
      </c>
      <c r="B48" s="210"/>
      <c r="C48" s="211"/>
      <c r="D48" s="22"/>
      <c r="E48" s="22"/>
      <c r="F48" s="22">
        <v>5</v>
      </c>
      <c r="G48" s="22">
        <v>5</v>
      </c>
      <c r="H48" s="22"/>
      <c r="I48" s="22"/>
      <c r="J48" s="22"/>
      <c r="K48" s="35"/>
      <c r="L48" s="22"/>
      <c r="M48" s="22"/>
      <c r="N48" s="22"/>
      <c r="O48" s="22"/>
      <c r="P48" s="22"/>
      <c r="Q48" s="22"/>
      <c r="R48" s="22"/>
      <c r="S48" s="22"/>
    </row>
    <row r="49" spans="1:19" ht="12.75" customHeight="1" x14ac:dyDescent="0.25">
      <c r="A49" s="197" t="s">
        <v>68</v>
      </c>
      <c r="B49" s="198"/>
      <c r="C49" s="199"/>
      <c r="D49" s="22"/>
      <c r="E49" s="22"/>
      <c r="F49" s="22">
        <v>62.5</v>
      </c>
      <c r="G49" s="22">
        <v>50</v>
      </c>
      <c r="H49" s="22"/>
      <c r="I49" s="22"/>
      <c r="J49" s="22"/>
      <c r="K49" s="35"/>
      <c r="L49" s="22"/>
      <c r="M49" s="22"/>
      <c r="N49" s="22"/>
      <c r="O49" s="22"/>
      <c r="P49" s="22"/>
      <c r="Q49" s="22"/>
      <c r="R49" s="22"/>
      <c r="S49" s="22"/>
    </row>
    <row r="50" spans="1:19" ht="12.75" customHeight="1" x14ac:dyDescent="0.25">
      <c r="A50" s="188" t="s">
        <v>69</v>
      </c>
      <c r="B50" s="189"/>
      <c r="C50" s="190"/>
      <c r="D50" s="22"/>
      <c r="E50" s="22"/>
      <c r="F50" s="34">
        <v>0.02</v>
      </c>
      <c r="G50" s="22">
        <v>0.02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.75" customHeight="1" x14ac:dyDescent="0.25">
      <c r="A51" s="209" t="s">
        <v>37</v>
      </c>
      <c r="B51" s="210"/>
      <c r="C51" s="211"/>
      <c r="D51" s="22"/>
      <c r="E51" s="22"/>
      <c r="F51" s="22">
        <v>200</v>
      </c>
      <c r="G51" s="22">
        <v>200</v>
      </c>
      <c r="H51" s="22"/>
      <c r="I51" s="22"/>
      <c r="J51" s="22"/>
      <c r="K51" s="35"/>
      <c r="L51" s="22"/>
      <c r="M51" s="22"/>
      <c r="N51" s="22"/>
      <c r="O51" s="22"/>
      <c r="P51" s="22"/>
      <c r="Q51" s="22"/>
      <c r="R51" s="22"/>
      <c r="S51" s="22"/>
    </row>
    <row r="52" spans="1:19" ht="13.5" customHeight="1" x14ac:dyDescent="0.25">
      <c r="A52" s="200" t="s">
        <v>420</v>
      </c>
      <c r="B52" s="201"/>
      <c r="C52" s="202"/>
      <c r="D52" s="18" t="s">
        <v>421</v>
      </c>
      <c r="E52" s="18">
        <v>80</v>
      </c>
      <c r="F52" s="22"/>
      <c r="G52" s="22"/>
      <c r="H52" s="18">
        <v>7.26</v>
      </c>
      <c r="I52" s="18">
        <v>8.1199999999999992</v>
      </c>
      <c r="J52" s="18">
        <v>9.5</v>
      </c>
      <c r="K52" s="18">
        <v>140.09</v>
      </c>
      <c r="L52" s="18">
        <v>0.05</v>
      </c>
      <c r="M52" s="18">
        <v>0.67</v>
      </c>
      <c r="N52" s="18">
        <v>31.46</v>
      </c>
      <c r="O52" s="18">
        <v>7.0000000000000007E-2</v>
      </c>
      <c r="P52" s="18">
        <v>25.94</v>
      </c>
      <c r="Q52" s="18">
        <v>81.98</v>
      </c>
      <c r="R52" s="18">
        <v>17</v>
      </c>
      <c r="S52" s="18">
        <v>0.8</v>
      </c>
    </row>
    <row r="53" spans="1:19" ht="12" customHeight="1" x14ac:dyDescent="0.25">
      <c r="A53" s="188" t="s">
        <v>165</v>
      </c>
      <c r="B53" s="189"/>
      <c r="C53" s="190"/>
      <c r="D53" s="22"/>
      <c r="E53" s="22"/>
      <c r="F53" s="22">
        <v>69.3</v>
      </c>
      <c r="G53" s="22">
        <v>50.6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3.5" customHeight="1" x14ac:dyDescent="0.25">
      <c r="A54" s="188" t="s">
        <v>64</v>
      </c>
      <c r="B54" s="189"/>
      <c r="C54" s="190"/>
      <c r="D54" s="22"/>
      <c r="E54" s="22"/>
      <c r="F54" s="22">
        <v>32</v>
      </c>
      <c r="G54" s="22">
        <v>26.6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1.25" customHeight="1" x14ac:dyDescent="0.25">
      <c r="A55" s="188" t="s">
        <v>66</v>
      </c>
      <c r="B55" s="189"/>
      <c r="C55" s="190"/>
      <c r="D55" s="22"/>
      <c r="E55" s="22"/>
      <c r="F55" s="22">
        <v>4</v>
      </c>
      <c r="G55" s="22">
        <v>4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 x14ac:dyDescent="0.25">
      <c r="A56" s="188" t="s">
        <v>77</v>
      </c>
      <c r="B56" s="189"/>
      <c r="C56" s="190"/>
      <c r="D56" s="22"/>
      <c r="E56" s="22"/>
      <c r="F56" s="22">
        <v>5</v>
      </c>
      <c r="G56" s="22">
        <v>5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.75" customHeight="1" x14ac:dyDescent="0.25">
      <c r="A57" s="188" t="s">
        <v>72</v>
      </c>
      <c r="B57" s="189"/>
      <c r="C57" s="190"/>
      <c r="D57" s="22"/>
      <c r="E57" s="22"/>
      <c r="F57" s="22">
        <v>10.6</v>
      </c>
      <c r="G57" s="22">
        <v>10.6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 customHeight="1" x14ac:dyDescent="0.25">
      <c r="A58" s="188" t="s">
        <v>32</v>
      </c>
      <c r="B58" s="189"/>
      <c r="C58" s="190"/>
      <c r="D58" s="22"/>
      <c r="E58" s="22"/>
      <c r="F58" s="22">
        <v>16</v>
      </c>
      <c r="G58" s="22">
        <v>16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 x14ac:dyDescent="0.25">
      <c r="A59" s="188" t="s">
        <v>35</v>
      </c>
      <c r="B59" s="189"/>
      <c r="C59" s="190"/>
      <c r="D59" s="22"/>
      <c r="E59" s="22"/>
      <c r="F59" s="22">
        <v>0.8</v>
      </c>
      <c r="G59" s="22">
        <v>0.8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.75" customHeight="1" x14ac:dyDescent="0.25">
      <c r="A60" s="200" t="s">
        <v>74</v>
      </c>
      <c r="B60" s="201"/>
      <c r="C60" s="202"/>
      <c r="D60" s="18" t="s">
        <v>75</v>
      </c>
      <c r="E60" s="30">
        <v>30</v>
      </c>
      <c r="F60" s="41"/>
      <c r="G60" s="41"/>
      <c r="H60" s="30">
        <v>0.42</v>
      </c>
      <c r="I60" s="30">
        <v>1.49</v>
      </c>
      <c r="J60" s="30">
        <v>1.76</v>
      </c>
      <c r="K60" s="31">
        <v>22.23</v>
      </c>
      <c r="L60" s="30">
        <v>0.01</v>
      </c>
      <c r="M60" s="30">
        <v>0.01</v>
      </c>
      <c r="N60" s="30">
        <v>10.14</v>
      </c>
      <c r="O60" s="30">
        <v>0.01</v>
      </c>
      <c r="P60" s="30">
        <v>8.19</v>
      </c>
      <c r="Q60" s="30">
        <v>6.82</v>
      </c>
      <c r="R60" s="30">
        <v>1.58</v>
      </c>
      <c r="S60" s="30">
        <v>0.06</v>
      </c>
    </row>
    <row r="61" spans="1:19" ht="12.75" customHeight="1" x14ac:dyDescent="0.25">
      <c r="A61" s="197" t="s">
        <v>76</v>
      </c>
      <c r="B61" s="198"/>
      <c r="C61" s="199"/>
      <c r="D61" s="18"/>
      <c r="E61" s="30"/>
      <c r="F61" s="41">
        <v>7.5</v>
      </c>
      <c r="G61" s="41">
        <v>7.5</v>
      </c>
      <c r="H61" s="30"/>
      <c r="I61" s="30"/>
      <c r="J61" s="30"/>
      <c r="K61" s="31"/>
      <c r="L61" s="30"/>
      <c r="M61" s="30"/>
      <c r="N61" s="30"/>
      <c r="O61" s="30"/>
      <c r="P61" s="30"/>
      <c r="Q61" s="30"/>
      <c r="R61" s="30"/>
      <c r="S61" s="30"/>
    </row>
    <row r="62" spans="1:19" ht="12.75" customHeight="1" x14ac:dyDescent="0.25">
      <c r="A62" s="197" t="s">
        <v>77</v>
      </c>
      <c r="B62" s="198"/>
      <c r="C62" s="199"/>
      <c r="D62" s="18"/>
      <c r="E62" s="30"/>
      <c r="F62" s="41">
        <v>2.2999999999999998</v>
      </c>
      <c r="G62" s="41">
        <v>2.2999999999999998</v>
      </c>
      <c r="H62" s="30"/>
      <c r="I62" s="30"/>
      <c r="J62" s="30"/>
      <c r="K62" s="31"/>
      <c r="L62" s="30"/>
      <c r="M62" s="30"/>
      <c r="N62" s="30"/>
      <c r="O62" s="30"/>
      <c r="P62" s="30"/>
      <c r="Q62" s="30"/>
      <c r="R62" s="30"/>
      <c r="S62" s="30"/>
    </row>
    <row r="63" spans="1:19" ht="13.5" customHeight="1" x14ac:dyDescent="0.25">
      <c r="A63" s="197" t="s">
        <v>37</v>
      </c>
      <c r="B63" s="198"/>
      <c r="C63" s="199"/>
      <c r="D63" s="18"/>
      <c r="E63" s="30"/>
      <c r="F63" s="41">
        <v>26.05</v>
      </c>
      <c r="G63" s="41">
        <v>26.05</v>
      </c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ht="12.75" customHeight="1" x14ac:dyDescent="0.25">
      <c r="A64" s="197" t="s">
        <v>35</v>
      </c>
      <c r="B64" s="198"/>
      <c r="C64" s="199"/>
      <c r="D64" s="18"/>
      <c r="E64" s="30"/>
      <c r="F64" s="41">
        <v>0.3</v>
      </c>
      <c r="G64" s="41">
        <v>0.3</v>
      </c>
      <c r="H64" s="30"/>
      <c r="I64" s="30"/>
      <c r="J64" s="30"/>
      <c r="K64" s="31"/>
      <c r="L64" s="30"/>
      <c r="M64" s="30"/>
      <c r="N64" s="30"/>
      <c r="O64" s="30"/>
      <c r="P64" s="30"/>
      <c r="Q64" s="30"/>
      <c r="R64" s="30"/>
      <c r="S64" s="30"/>
    </row>
    <row r="65" spans="1:19" ht="12" customHeight="1" x14ac:dyDescent="0.25">
      <c r="A65" s="191" t="s">
        <v>78</v>
      </c>
      <c r="B65" s="192"/>
      <c r="C65" s="193"/>
      <c r="D65" s="16" t="s">
        <v>79</v>
      </c>
      <c r="E65" s="16">
        <v>180</v>
      </c>
      <c r="F65" s="16"/>
      <c r="G65" s="16"/>
      <c r="H65" s="16">
        <v>3.68</v>
      </c>
      <c r="I65" s="16">
        <v>10.89</v>
      </c>
      <c r="J65" s="16">
        <v>21.4</v>
      </c>
      <c r="K65" s="17">
        <v>205.7</v>
      </c>
      <c r="L65" s="18">
        <v>0.17</v>
      </c>
      <c r="M65" s="18">
        <v>21.18</v>
      </c>
      <c r="N65" s="18">
        <v>59.5</v>
      </c>
      <c r="O65" s="18">
        <v>0.14000000000000001</v>
      </c>
      <c r="P65" s="18">
        <v>49.6</v>
      </c>
      <c r="Q65" s="18">
        <v>103.56</v>
      </c>
      <c r="R65" s="18">
        <v>32.6</v>
      </c>
      <c r="S65" s="18">
        <v>1.22</v>
      </c>
    </row>
    <row r="66" spans="1:19" ht="12.75" customHeight="1" x14ac:dyDescent="0.25">
      <c r="A66" s="197" t="s">
        <v>32</v>
      </c>
      <c r="B66" s="198"/>
      <c r="C66" s="199"/>
      <c r="D66" s="16"/>
      <c r="E66" s="16"/>
      <c r="F66" s="28">
        <v>28.8</v>
      </c>
      <c r="G66" s="28">
        <v>27</v>
      </c>
      <c r="H66" s="16"/>
      <c r="I66" s="16"/>
      <c r="J66" s="16"/>
      <c r="K66" s="17"/>
      <c r="L66" s="22"/>
      <c r="M66" s="22"/>
      <c r="N66" s="22"/>
      <c r="O66" s="22"/>
      <c r="P66" s="22"/>
      <c r="Q66" s="22"/>
      <c r="R66" s="22"/>
      <c r="S66" s="22"/>
    </row>
    <row r="67" spans="1:19" ht="12.75" customHeight="1" x14ac:dyDescent="0.25">
      <c r="A67" s="197" t="s">
        <v>62</v>
      </c>
      <c r="B67" s="198"/>
      <c r="C67" s="199"/>
      <c r="D67" s="16"/>
      <c r="E67" s="16"/>
      <c r="F67" s="28">
        <v>210.6</v>
      </c>
      <c r="G67" s="42">
        <v>158.4</v>
      </c>
      <c r="H67" s="16"/>
      <c r="I67" s="16"/>
      <c r="J67" s="16"/>
      <c r="K67" s="17"/>
      <c r="L67" s="22"/>
      <c r="M67" s="22"/>
      <c r="N67" s="22"/>
      <c r="O67" s="22"/>
      <c r="P67" s="22"/>
      <c r="Q67" s="22"/>
      <c r="R67" s="22"/>
      <c r="S67" s="22"/>
    </row>
    <row r="68" spans="1:19" ht="11.25" customHeight="1" x14ac:dyDescent="0.25">
      <c r="A68" s="188" t="s">
        <v>35</v>
      </c>
      <c r="B68" s="189"/>
      <c r="C68" s="190"/>
      <c r="D68" s="16"/>
      <c r="E68" s="16"/>
      <c r="F68" s="28">
        <v>0.6</v>
      </c>
      <c r="G68" s="43">
        <v>0.6</v>
      </c>
      <c r="H68" s="16"/>
      <c r="I68" s="16"/>
      <c r="J68" s="16"/>
      <c r="K68" s="17"/>
      <c r="L68" s="22"/>
      <c r="M68" s="22"/>
      <c r="N68" s="22"/>
      <c r="O68" s="22"/>
      <c r="P68" s="22"/>
      <c r="Q68" s="22"/>
      <c r="R68" s="22"/>
      <c r="S68" s="22"/>
    </row>
    <row r="69" spans="1:19" ht="12" customHeight="1" x14ac:dyDescent="0.25">
      <c r="A69" s="188" t="s">
        <v>34</v>
      </c>
      <c r="B69" s="189"/>
      <c r="C69" s="190"/>
      <c r="D69" s="16"/>
      <c r="E69" s="16"/>
      <c r="F69" s="28">
        <v>5</v>
      </c>
      <c r="G69" s="42">
        <v>5</v>
      </c>
      <c r="H69" s="16"/>
      <c r="I69" s="16"/>
      <c r="J69" s="16"/>
      <c r="K69" s="17"/>
      <c r="L69" s="22"/>
      <c r="M69" s="22"/>
      <c r="N69" s="22"/>
      <c r="O69" s="22"/>
      <c r="P69" s="22"/>
      <c r="Q69" s="22"/>
      <c r="R69" s="22"/>
      <c r="S69" s="22"/>
    </row>
    <row r="70" spans="1:19" ht="11.25" customHeight="1" x14ac:dyDescent="0.25">
      <c r="A70" s="188" t="s">
        <v>37</v>
      </c>
      <c r="B70" s="189"/>
      <c r="C70" s="190"/>
      <c r="D70" s="16"/>
      <c r="E70" s="16"/>
      <c r="F70" s="28">
        <v>86.5</v>
      </c>
      <c r="G70" s="42">
        <v>86.5</v>
      </c>
      <c r="H70" s="16"/>
      <c r="I70" s="16"/>
      <c r="J70" s="16"/>
      <c r="K70" s="17"/>
      <c r="L70" s="22"/>
      <c r="M70" s="22"/>
      <c r="N70" s="22"/>
      <c r="O70" s="22"/>
      <c r="P70" s="22"/>
      <c r="Q70" s="22"/>
      <c r="R70" s="22"/>
      <c r="S70" s="22"/>
    </row>
    <row r="71" spans="1:19" s="44" customFormat="1" ht="14.25" customHeight="1" x14ac:dyDescent="0.2">
      <c r="A71" s="200" t="s">
        <v>334</v>
      </c>
      <c r="B71" s="201"/>
      <c r="C71" s="202"/>
      <c r="D71" s="29" t="s">
        <v>175</v>
      </c>
      <c r="E71" s="29">
        <v>60</v>
      </c>
      <c r="F71" s="29"/>
      <c r="G71" s="29"/>
      <c r="H71" s="18">
        <v>0.82</v>
      </c>
      <c r="I71" s="18">
        <v>1.1599999999999999</v>
      </c>
      <c r="J71" s="18">
        <v>3.92</v>
      </c>
      <c r="K71" s="18">
        <v>29.44</v>
      </c>
      <c r="L71" s="18">
        <v>4.0000000000000001E-3</v>
      </c>
      <c r="M71" s="18">
        <v>1.86</v>
      </c>
      <c r="N71" s="18">
        <v>5.6</v>
      </c>
      <c r="O71" s="18">
        <v>0.02</v>
      </c>
      <c r="P71" s="18">
        <v>3.75</v>
      </c>
      <c r="Q71" s="18">
        <v>19.920000000000002</v>
      </c>
      <c r="R71" s="18">
        <v>0.09</v>
      </c>
      <c r="S71" s="18">
        <v>0.17</v>
      </c>
    </row>
    <row r="72" spans="1:19" s="44" customFormat="1" ht="13.5" customHeight="1" x14ac:dyDescent="0.25">
      <c r="A72" s="188" t="s">
        <v>334</v>
      </c>
      <c r="B72" s="201"/>
      <c r="C72" s="202"/>
      <c r="D72" s="29"/>
      <c r="E72" s="29"/>
      <c r="F72" s="26">
        <v>97</v>
      </c>
      <c r="G72" s="26">
        <v>58.2</v>
      </c>
      <c r="H72" s="29"/>
      <c r="I72" s="29"/>
      <c r="J72" s="29"/>
      <c r="K72" s="33"/>
      <c r="L72" s="18"/>
      <c r="M72" s="18"/>
      <c r="N72" s="18"/>
      <c r="O72" s="18"/>
      <c r="P72" s="18"/>
      <c r="Q72" s="18"/>
      <c r="R72" s="18"/>
      <c r="S72" s="18"/>
    </row>
    <row r="73" spans="1:19" s="44" customFormat="1" ht="12.75" customHeight="1" x14ac:dyDescent="0.25">
      <c r="A73" s="188" t="s">
        <v>34</v>
      </c>
      <c r="B73" s="201"/>
      <c r="C73" s="202"/>
      <c r="D73" s="29"/>
      <c r="E73" s="29"/>
      <c r="F73" s="26">
        <v>1.8</v>
      </c>
      <c r="G73" s="26">
        <v>1.8</v>
      </c>
      <c r="H73" s="29"/>
      <c r="I73" s="29"/>
      <c r="J73" s="29"/>
      <c r="K73" s="33"/>
      <c r="L73" s="18"/>
      <c r="M73" s="18"/>
      <c r="N73" s="18"/>
      <c r="O73" s="18"/>
      <c r="P73" s="18"/>
      <c r="Q73" s="18"/>
      <c r="R73" s="18"/>
      <c r="S73" s="18"/>
    </row>
    <row r="74" spans="1:19" ht="12.75" customHeight="1" x14ac:dyDescent="0.25">
      <c r="A74" s="191" t="s">
        <v>46</v>
      </c>
      <c r="B74" s="192"/>
      <c r="C74" s="193"/>
      <c r="D74" s="22"/>
      <c r="E74" s="16">
        <v>90</v>
      </c>
      <c r="F74" s="16">
        <v>90</v>
      </c>
      <c r="G74" s="16"/>
      <c r="H74" s="16">
        <v>6.24</v>
      </c>
      <c r="I74" s="16">
        <v>0.79</v>
      </c>
      <c r="J74" s="16">
        <v>38.159999999999997</v>
      </c>
      <c r="K74" s="16">
        <v>184.7</v>
      </c>
      <c r="L74" s="18">
        <v>0.1</v>
      </c>
      <c r="M74" s="18">
        <v>0</v>
      </c>
      <c r="N74" s="18">
        <v>0</v>
      </c>
      <c r="O74" s="18">
        <v>0.04</v>
      </c>
      <c r="P74" s="18">
        <v>26.8</v>
      </c>
      <c r="Q74" s="18">
        <v>17.399999999999999</v>
      </c>
      <c r="R74" s="18">
        <v>91</v>
      </c>
      <c r="S74" s="18">
        <v>1.6</v>
      </c>
    </row>
    <row r="75" spans="1:19" x14ac:dyDescent="0.25">
      <c r="A75" s="191" t="s">
        <v>47</v>
      </c>
      <c r="B75" s="192"/>
      <c r="C75" s="193"/>
      <c r="D75" s="22"/>
      <c r="E75" s="16">
        <v>50</v>
      </c>
      <c r="F75" s="16">
        <v>50</v>
      </c>
      <c r="G75" s="16"/>
      <c r="H75" s="16">
        <v>2.8</v>
      </c>
      <c r="I75" s="16">
        <v>0.55000000000000004</v>
      </c>
      <c r="J75" s="16">
        <v>24.7</v>
      </c>
      <c r="K75" s="17">
        <v>114.95</v>
      </c>
      <c r="L75" s="18">
        <v>0.05</v>
      </c>
      <c r="M75" s="18">
        <v>0</v>
      </c>
      <c r="N75" s="18">
        <v>0</v>
      </c>
      <c r="O75" s="18">
        <v>0</v>
      </c>
      <c r="P75" s="18">
        <v>11.5</v>
      </c>
      <c r="Q75" s="18">
        <v>53</v>
      </c>
      <c r="R75" s="18">
        <v>12.5</v>
      </c>
      <c r="S75" s="18">
        <v>1.55</v>
      </c>
    </row>
    <row r="76" spans="1:19" ht="12.75" customHeight="1" x14ac:dyDescent="0.25">
      <c r="A76" s="203" t="s">
        <v>80</v>
      </c>
      <c r="B76" s="204"/>
      <c r="C76" s="205"/>
      <c r="D76" s="16" t="s">
        <v>81</v>
      </c>
      <c r="E76" s="16">
        <v>200</v>
      </c>
      <c r="F76" s="16">
        <v>200</v>
      </c>
      <c r="G76" s="16"/>
      <c r="H76" s="16">
        <v>1</v>
      </c>
      <c r="I76" s="16">
        <v>0.2</v>
      </c>
      <c r="J76" s="16">
        <v>20.2</v>
      </c>
      <c r="K76" s="16">
        <v>86.6</v>
      </c>
      <c r="L76" s="18">
        <v>0.02</v>
      </c>
      <c r="M76" s="18">
        <v>4</v>
      </c>
      <c r="N76" s="18">
        <v>0</v>
      </c>
      <c r="O76" s="18">
        <v>0.02</v>
      </c>
      <c r="P76" s="18">
        <v>14</v>
      </c>
      <c r="Q76" s="18">
        <v>14</v>
      </c>
      <c r="R76" s="18">
        <v>8</v>
      </c>
      <c r="S76" s="18">
        <v>2.8</v>
      </c>
    </row>
    <row r="77" spans="1:19" ht="12.75" customHeight="1" x14ac:dyDescent="0.25">
      <c r="A77" s="191" t="s">
        <v>153</v>
      </c>
      <c r="B77" s="192"/>
      <c r="C77" s="193"/>
      <c r="D77" s="16" t="s">
        <v>82</v>
      </c>
      <c r="E77" s="16" t="s">
        <v>83</v>
      </c>
      <c r="F77" s="16">
        <v>185</v>
      </c>
      <c r="G77" s="16">
        <v>185</v>
      </c>
      <c r="H77" s="16">
        <v>2.36</v>
      </c>
      <c r="I77" s="18">
        <v>0.52</v>
      </c>
      <c r="J77" s="16">
        <v>21.35</v>
      </c>
      <c r="K77" s="17">
        <v>99.63</v>
      </c>
      <c r="L77" s="16">
        <v>0.09</v>
      </c>
      <c r="M77" s="16">
        <v>158.15</v>
      </c>
      <c r="N77" s="16">
        <v>0</v>
      </c>
      <c r="O77" s="16">
        <v>0</v>
      </c>
      <c r="P77" s="16">
        <v>89.62</v>
      </c>
      <c r="Q77" s="16">
        <v>60.61</v>
      </c>
      <c r="R77" s="16">
        <v>16.7</v>
      </c>
      <c r="S77" s="16">
        <v>0.78</v>
      </c>
    </row>
    <row r="78" spans="1:19" x14ac:dyDescent="0.25">
      <c r="A78" s="200" t="s">
        <v>49</v>
      </c>
      <c r="B78" s="201"/>
      <c r="C78" s="202"/>
      <c r="D78" s="22"/>
      <c r="E78" s="22"/>
      <c r="F78" s="18">
        <f t="shared" ref="F78:S78" si="2">SUM(F40:F77)</f>
        <v>1467.87</v>
      </c>
      <c r="G78" s="18">
        <f t="shared" si="2"/>
        <v>983.97000000000014</v>
      </c>
      <c r="H78" s="18">
        <f t="shared" si="2"/>
        <v>26.38</v>
      </c>
      <c r="I78" s="18">
        <f t="shared" si="2"/>
        <v>28.7</v>
      </c>
      <c r="J78" s="18">
        <f t="shared" si="2"/>
        <v>149.12</v>
      </c>
      <c r="K78" s="18">
        <f t="shared" si="2"/>
        <v>967.82</v>
      </c>
      <c r="L78" s="18">
        <f t="shared" si="2"/>
        <v>0.57400000000000007</v>
      </c>
      <c r="M78" s="18">
        <f t="shared" si="2"/>
        <v>204.35000000000002</v>
      </c>
      <c r="N78" s="18">
        <f t="shared" si="2"/>
        <v>106.69999999999999</v>
      </c>
      <c r="O78" s="18">
        <f t="shared" si="2"/>
        <v>0.30000000000000004</v>
      </c>
      <c r="P78" s="18">
        <f t="shared" si="2"/>
        <v>263.38</v>
      </c>
      <c r="Q78" s="18">
        <f t="shared" si="2"/>
        <v>404.71999999999997</v>
      </c>
      <c r="R78" s="18">
        <f t="shared" si="2"/>
        <v>201.67</v>
      </c>
      <c r="S78" s="18">
        <f t="shared" si="2"/>
        <v>9.8099999999999987</v>
      </c>
    </row>
    <row r="79" spans="1:19" x14ac:dyDescent="0.25">
      <c r="A79" s="209"/>
      <c r="B79" s="210"/>
      <c r="C79" s="211"/>
      <c r="D79" s="206" t="s">
        <v>84</v>
      </c>
      <c r="E79" s="207"/>
      <c r="F79" s="207"/>
      <c r="G79" s="208"/>
      <c r="H79" s="22"/>
      <c r="I79" s="22"/>
      <c r="J79" s="22"/>
      <c r="K79" s="35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191" t="s">
        <v>85</v>
      </c>
      <c r="B80" s="192"/>
      <c r="C80" s="193"/>
      <c r="D80" s="16" t="s">
        <v>86</v>
      </c>
      <c r="E80" s="16">
        <v>200</v>
      </c>
      <c r="F80" s="16">
        <v>207</v>
      </c>
      <c r="G80" s="36">
        <v>200</v>
      </c>
      <c r="H80" s="29">
        <v>5.8</v>
      </c>
      <c r="I80" s="29">
        <v>5</v>
      </c>
      <c r="J80" s="29">
        <v>8</v>
      </c>
      <c r="K80" s="33">
        <v>100</v>
      </c>
      <c r="L80" s="18">
        <v>0.08</v>
      </c>
      <c r="M80" s="18">
        <v>1.4</v>
      </c>
      <c r="N80" s="18">
        <v>40</v>
      </c>
      <c r="O80" s="18">
        <v>0.34</v>
      </c>
      <c r="P80" s="18">
        <v>240</v>
      </c>
      <c r="Q80" s="18">
        <v>180</v>
      </c>
      <c r="R80" s="18">
        <v>28</v>
      </c>
      <c r="S80" s="18">
        <v>0.2</v>
      </c>
    </row>
    <row r="81" spans="1:19" x14ac:dyDescent="0.25">
      <c r="A81" s="191" t="s">
        <v>87</v>
      </c>
      <c r="B81" s="192"/>
      <c r="C81" s="193"/>
      <c r="D81" s="18" t="s">
        <v>88</v>
      </c>
      <c r="E81" s="18">
        <v>60</v>
      </c>
      <c r="F81" s="18"/>
      <c r="G81" s="18"/>
      <c r="H81" s="18">
        <v>4.22</v>
      </c>
      <c r="I81" s="18">
        <v>4.8099999999999996</v>
      </c>
      <c r="J81" s="18">
        <v>29.22</v>
      </c>
      <c r="K81" s="45">
        <v>177</v>
      </c>
      <c r="L81" s="18">
        <v>7.0000000000000007E-2</v>
      </c>
      <c r="M81" s="18">
        <v>0.01</v>
      </c>
      <c r="N81" s="18">
        <v>9</v>
      </c>
      <c r="O81" s="18">
        <v>0.05</v>
      </c>
      <c r="P81" s="18">
        <v>16.399999999999999</v>
      </c>
      <c r="Q81" s="18">
        <v>43.7</v>
      </c>
      <c r="R81" s="18">
        <v>15.1</v>
      </c>
      <c r="S81" s="18">
        <v>0.74</v>
      </c>
    </row>
    <row r="82" spans="1:19" x14ac:dyDescent="0.25">
      <c r="A82" s="197" t="s">
        <v>77</v>
      </c>
      <c r="B82" s="198"/>
      <c r="C82" s="199"/>
      <c r="D82" s="18"/>
      <c r="E82" s="18"/>
      <c r="F82" s="34">
        <v>34</v>
      </c>
      <c r="G82" s="34">
        <v>34</v>
      </c>
      <c r="H82" s="18"/>
      <c r="I82" s="18"/>
      <c r="J82" s="18"/>
      <c r="K82" s="45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197" t="s">
        <v>89</v>
      </c>
      <c r="B83" s="198"/>
      <c r="C83" s="199"/>
      <c r="D83" s="18"/>
      <c r="E83" s="18"/>
      <c r="F83" s="34">
        <v>1</v>
      </c>
      <c r="G83" s="34">
        <v>1</v>
      </c>
      <c r="H83" s="18"/>
      <c r="I83" s="18"/>
      <c r="J83" s="18"/>
      <c r="K83" s="45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188" t="s">
        <v>90</v>
      </c>
      <c r="B84" s="189"/>
      <c r="C84" s="190"/>
      <c r="D84" s="18"/>
      <c r="E84" s="18"/>
      <c r="F84" s="34">
        <v>9</v>
      </c>
      <c r="G84" s="34">
        <v>9</v>
      </c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197" t="s">
        <v>90</v>
      </c>
      <c r="B85" s="198"/>
      <c r="C85" s="199"/>
      <c r="D85" s="18"/>
      <c r="E85" s="18"/>
      <c r="F85" s="34">
        <v>2</v>
      </c>
      <c r="G85" s="34">
        <v>2</v>
      </c>
      <c r="H85" s="18"/>
      <c r="I85" s="18"/>
      <c r="J85" s="18"/>
      <c r="K85" s="45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97" t="s">
        <v>91</v>
      </c>
      <c r="B86" s="198"/>
      <c r="C86" s="199"/>
      <c r="D86" s="18"/>
      <c r="E86" s="18"/>
      <c r="F86" s="34">
        <v>5</v>
      </c>
      <c r="G86" s="34">
        <v>5</v>
      </c>
      <c r="H86" s="18"/>
      <c r="I86" s="18"/>
      <c r="J86" s="18"/>
      <c r="K86" s="45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88" t="s">
        <v>92</v>
      </c>
      <c r="B87" s="189"/>
      <c r="C87" s="190"/>
      <c r="D87" s="18"/>
      <c r="E87" s="18"/>
      <c r="F87" s="34">
        <v>1.5</v>
      </c>
      <c r="G87" s="34">
        <v>1.5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197" t="s">
        <v>93</v>
      </c>
      <c r="B88" s="198"/>
      <c r="C88" s="199"/>
      <c r="D88" s="18"/>
      <c r="E88" s="18"/>
      <c r="F88" s="34">
        <v>2</v>
      </c>
      <c r="G88" s="34">
        <v>2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197" t="s">
        <v>35</v>
      </c>
      <c r="B89" s="198"/>
      <c r="C89" s="199"/>
      <c r="D89" s="18"/>
      <c r="E89" s="18"/>
      <c r="F89" s="34">
        <v>0.3</v>
      </c>
      <c r="G89" s="34">
        <v>0.3</v>
      </c>
      <c r="H89" s="18"/>
      <c r="I89" s="18"/>
      <c r="J89" s="18"/>
      <c r="K89" s="45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197" t="s">
        <v>66</v>
      </c>
      <c r="B90" s="198"/>
      <c r="C90" s="199"/>
      <c r="D90" s="18"/>
      <c r="E90" s="18"/>
      <c r="F90" s="34">
        <v>0.25</v>
      </c>
      <c r="G90" s="34">
        <v>0.25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197" t="s">
        <v>94</v>
      </c>
      <c r="B91" s="198"/>
      <c r="C91" s="199"/>
      <c r="D91" s="18"/>
      <c r="E91" s="18"/>
      <c r="F91" s="34">
        <v>1</v>
      </c>
      <c r="G91" s="34">
        <v>1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188" t="s">
        <v>55</v>
      </c>
      <c r="B92" s="189"/>
      <c r="C92" s="190"/>
      <c r="D92" s="18"/>
      <c r="E92" s="18"/>
      <c r="F92" s="34">
        <v>0.02</v>
      </c>
      <c r="G92" s="34">
        <v>0.02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32</v>
      </c>
      <c r="B93" s="189"/>
      <c r="C93" s="190"/>
      <c r="D93" s="18"/>
      <c r="E93" s="18"/>
      <c r="F93" s="34">
        <v>5</v>
      </c>
      <c r="G93" s="34">
        <v>5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188" t="s">
        <v>37</v>
      </c>
      <c r="B94" s="189"/>
      <c r="C94" s="190"/>
      <c r="D94" s="18"/>
      <c r="E94" s="18"/>
      <c r="F94" s="34">
        <v>19.7</v>
      </c>
      <c r="G94" s="34">
        <v>19.7</v>
      </c>
      <c r="H94" s="18"/>
      <c r="I94" s="18"/>
      <c r="J94" s="18"/>
      <c r="K94" s="45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00" t="s">
        <v>49</v>
      </c>
      <c r="B95" s="201"/>
      <c r="C95" s="202"/>
      <c r="D95" s="22"/>
      <c r="E95" s="22"/>
      <c r="F95" s="18">
        <f>SUM(F82:F94)</f>
        <v>80.77</v>
      </c>
      <c r="G95" s="18">
        <f>SUM(G82:G94)</f>
        <v>80.77</v>
      </c>
      <c r="H95" s="18">
        <f t="shared" ref="H95:S95" si="3">SUM(H80:H94)</f>
        <v>10.02</v>
      </c>
      <c r="I95" s="18">
        <f t="shared" si="3"/>
        <v>9.8099999999999987</v>
      </c>
      <c r="J95" s="18">
        <f t="shared" si="3"/>
        <v>37.22</v>
      </c>
      <c r="K95" s="18">
        <f t="shared" si="3"/>
        <v>277</v>
      </c>
      <c r="L95" s="18">
        <f t="shared" si="3"/>
        <v>0.15000000000000002</v>
      </c>
      <c r="M95" s="18">
        <f t="shared" si="3"/>
        <v>1.41</v>
      </c>
      <c r="N95" s="18">
        <f t="shared" si="3"/>
        <v>49</v>
      </c>
      <c r="O95" s="18">
        <f t="shared" si="3"/>
        <v>0.39</v>
      </c>
      <c r="P95" s="18">
        <f t="shared" si="3"/>
        <v>256.39999999999998</v>
      </c>
      <c r="Q95" s="18">
        <f t="shared" si="3"/>
        <v>223.7</v>
      </c>
      <c r="R95" s="18">
        <f t="shared" si="3"/>
        <v>43.1</v>
      </c>
      <c r="S95" s="18">
        <f t="shared" si="3"/>
        <v>0.94</v>
      </c>
    </row>
    <row r="96" spans="1:19" x14ac:dyDescent="0.25">
      <c r="A96" s="209"/>
      <c r="B96" s="210"/>
      <c r="C96" s="211"/>
      <c r="D96" s="206" t="s">
        <v>95</v>
      </c>
      <c r="E96" s="207"/>
      <c r="F96" s="207"/>
      <c r="G96" s="208"/>
      <c r="H96" s="22"/>
      <c r="I96" s="22"/>
      <c r="J96" s="22"/>
      <c r="K96" s="35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91" t="s">
        <v>96</v>
      </c>
      <c r="B97" s="192"/>
      <c r="C97" s="193"/>
      <c r="D97" s="16" t="s">
        <v>97</v>
      </c>
      <c r="E97" s="16">
        <v>80</v>
      </c>
      <c r="F97" s="16"/>
      <c r="G97" s="16"/>
      <c r="H97" s="16">
        <v>9.42</v>
      </c>
      <c r="I97" s="16">
        <v>8.09</v>
      </c>
      <c r="J97" s="16">
        <v>1.91</v>
      </c>
      <c r="K97" s="16">
        <v>120</v>
      </c>
      <c r="L97" s="18">
        <v>0.04</v>
      </c>
      <c r="M97" s="18">
        <v>1.1499999999999999</v>
      </c>
      <c r="N97" s="18">
        <v>30</v>
      </c>
      <c r="O97" s="18">
        <v>7.0000000000000007E-2</v>
      </c>
      <c r="P97" s="18">
        <v>31.12</v>
      </c>
      <c r="Q97" s="18">
        <v>72.400000000000006</v>
      </c>
      <c r="R97" s="18">
        <v>10.51</v>
      </c>
      <c r="S97" s="18">
        <v>0.73</v>
      </c>
    </row>
    <row r="98" spans="1:19" x14ac:dyDescent="0.25">
      <c r="A98" s="188" t="s">
        <v>98</v>
      </c>
      <c r="B98" s="189"/>
      <c r="C98" s="190"/>
      <c r="D98" s="22"/>
      <c r="E98" s="22"/>
      <c r="F98" s="22">
        <v>158</v>
      </c>
      <c r="G98" s="22">
        <v>114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197" t="s">
        <v>66</v>
      </c>
      <c r="B99" s="198"/>
      <c r="C99" s="199"/>
      <c r="D99" s="22"/>
      <c r="E99" s="22"/>
      <c r="F99" s="22">
        <v>3</v>
      </c>
      <c r="G99" s="22">
        <v>3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188" t="s">
        <v>69</v>
      </c>
      <c r="B100" s="189"/>
      <c r="C100" s="190"/>
      <c r="D100" s="22"/>
      <c r="E100" s="22"/>
      <c r="F100" s="22">
        <v>0.02</v>
      </c>
      <c r="G100" s="22">
        <v>0.02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88" t="s">
        <v>35</v>
      </c>
      <c r="B101" s="189"/>
      <c r="C101" s="190"/>
      <c r="D101" s="22"/>
      <c r="E101" s="22"/>
      <c r="F101" s="22">
        <v>0.5</v>
      </c>
      <c r="G101" s="22">
        <v>0.5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x14ac:dyDescent="0.25">
      <c r="A102" s="188" t="s">
        <v>37</v>
      </c>
      <c r="B102" s="189"/>
      <c r="C102" s="190"/>
      <c r="D102" s="22"/>
      <c r="E102" s="22"/>
      <c r="F102" s="22">
        <v>58.16</v>
      </c>
      <c r="G102" s="22">
        <v>58.16</v>
      </c>
      <c r="H102" s="22"/>
      <c r="I102" s="22"/>
      <c r="J102" s="22"/>
      <c r="K102" s="35"/>
      <c r="L102" s="22"/>
      <c r="M102" s="22"/>
      <c r="N102" s="22"/>
      <c r="O102" s="22"/>
      <c r="P102" s="22"/>
      <c r="Q102" s="22"/>
      <c r="R102" s="22"/>
      <c r="S102" s="22"/>
    </row>
    <row r="103" spans="1:19" x14ac:dyDescent="0.25">
      <c r="A103" s="200" t="s">
        <v>99</v>
      </c>
      <c r="B103" s="201"/>
      <c r="C103" s="202"/>
      <c r="D103" s="18" t="s">
        <v>100</v>
      </c>
      <c r="E103" s="30">
        <v>30</v>
      </c>
      <c r="F103" s="41"/>
      <c r="G103" s="41"/>
      <c r="H103" s="30">
        <v>0.42</v>
      </c>
      <c r="I103" s="30">
        <v>1.49</v>
      </c>
      <c r="J103" s="30">
        <v>1.76</v>
      </c>
      <c r="K103" s="31">
        <v>22.23</v>
      </c>
      <c r="L103" s="30">
        <v>0.01</v>
      </c>
      <c r="M103" s="30">
        <v>0.01</v>
      </c>
      <c r="N103" s="30">
        <v>10.14</v>
      </c>
      <c r="O103" s="30">
        <v>0.01</v>
      </c>
      <c r="P103" s="30">
        <v>8.19</v>
      </c>
      <c r="Q103" s="30">
        <v>6.82</v>
      </c>
      <c r="R103" s="30">
        <v>1.58</v>
      </c>
      <c r="S103" s="30">
        <v>0.06</v>
      </c>
    </row>
    <row r="104" spans="1:19" x14ac:dyDescent="0.25">
      <c r="A104" s="197" t="s">
        <v>76</v>
      </c>
      <c r="B104" s="198"/>
      <c r="C104" s="199"/>
      <c r="D104" s="18"/>
      <c r="E104" s="30"/>
      <c r="F104" s="41">
        <v>7.5</v>
      </c>
      <c r="G104" s="41">
        <v>7.5</v>
      </c>
      <c r="H104" s="30"/>
      <c r="I104" s="30"/>
      <c r="J104" s="30"/>
      <c r="K104" s="31"/>
      <c r="L104" s="30"/>
      <c r="M104" s="30"/>
      <c r="N104" s="30"/>
      <c r="O104" s="30"/>
      <c r="P104" s="30"/>
      <c r="Q104" s="30"/>
      <c r="R104" s="30"/>
      <c r="S104" s="30"/>
    </row>
    <row r="105" spans="1:19" x14ac:dyDescent="0.25">
      <c r="A105" s="197" t="s">
        <v>77</v>
      </c>
      <c r="B105" s="198"/>
      <c r="C105" s="199"/>
      <c r="D105" s="18"/>
      <c r="E105" s="30"/>
      <c r="F105" s="41">
        <v>2.2999999999999998</v>
      </c>
      <c r="G105" s="41">
        <v>2.2999999999999998</v>
      </c>
      <c r="H105" s="30"/>
      <c r="I105" s="30"/>
      <c r="J105" s="30"/>
      <c r="K105" s="31"/>
      <c r="L105" s="30"/>
      <c r="M105" s="30"/>
      <c r="N105" s="30"/>
      <c r="O105" s="30"/>
      <c r="P105" s="30"/>
      <c r="Q105" s="30"/>
      <c r="R105" s="30"/>
      <c r="S105" s="30"/>
    </row>
    <row r="106" spans="1:19" x14ac:dyDescent="0.25">
      <c r="A106" s="188" t="s">
        <v>65</v>
      </c>
      <c r="B106" s="189"/>
      <c r="C106" s="190"/>
      <c r="D106" s="18"/>
      <c r="E106" s="30"/>
      <c r="F106" s="41">
        <v>1.2</v>
      </c>
      <c r="G106" s="41">
        <v>1.2</v>
      </c>
      <c r="H106" s="30"/>
      <c r="I106" s="30"/>
      <c r="J106" s="30"/>
      <c r="K106" s="31"/>
      <c r="L106" s="30"/>
      <c r="M106" s="30"/>
      <c r="N106" s="30"/>
      <c r="O106" s="30"/>
      <c r="P106" s="30"/>
      <c r="Q106" s="30"/>
      <c r="R106" s="30"/>
      <c r="S106" s="30"/>
    </row>
    <row r="107" spans="1:19" x14ac:dyDescent="0.25">
      <c r="A107" s="197" t="s">
        <v>37</v>
      </c>
      <c r="B107" s="198"/>
      <c r="C107" s="199"/>
      <c r="D107" s="18"/>
      <c r="E107" s="30"/>
      <c r="F107" s="41">
        <v>25.5</v>
      </c>
      <c r="G107" s="41">
        <v>25.5</v>
      </c>
      <c r="H107" s="30"/>
      <c r="I107" s="30"/>
      <c r="J107" s="30"/>
      <c r="K107" s="31"/>
      <c r="L107" s="30"/>
      <c r="M107" s="30"/>
      <c r="N107" s="30"/>
      <c r="O107" s="30"/>
      <c r="P107" s="30"/>
      <c r="Q107" s="30"/>
      <c r="R107" s="30"/>
      <c r="S107" s="30"/>
    </row>
    <row r="108" spans="1:19" x14ac:dyDescent="0.25">
      <c r="A108" s="197" t="s">
        <v>35</v>
      </c>
      <c r="B108" s="198"/>
      <c r="C108" s="199"/>
      <c r="D108" s="18"/>
      <c r="E108" s="30"/>
      <c r="F108" s="41">
        <v>0.3</v>
      </c>
      <c r="G108" s="41">
        <v>0.3</v>
      </c>
      <c r="H108" s="30"/>
      <c r="I108" s="30"/>
      <c r="J108" s="30"/>
      <c r="K108" s="31"/>
      <c r="L108" s="30"/>
      <c r="M108" s="30"/>
      <c r="N108" s="30"/>
      <c r="O108" s="30"/>
      <c r="P108" s="30"/>
      <c r="Q108" s="30"/>
      <c r="R108" s="30"/>
      <c r="S108" s="30"/>
    </row>
    <row r="109" spans="1:19" ht="12.75" customHeight="1" x14ac:dyDescent="0.25">
      <c r="A109" s="191" t="s">
        <v>101</v>
      </c>
      <c r="B109" s="192"/>
      <c r="C109" s="193"/>
      <c r="D109" s="16" t="s">
        <v>102</v>
      </c>
      <c r="E109" s="16">
        <v>180</v>
      </c>
      <c r="F109" s="16"/>
      <c r="G109" s="22"/>
      <c r="H109" s="16">
        <v>4.38</v>
      </c>
      <c r="I109" s="16">
        <v>6.44</v>
      </c>
      <c r="J109" s="16">
        <v>44.99</v>
      </c>
      <c r="K109" s="16">
        <v>251.44</v>
      </c>
      <c r="L109" s="18">
        <v>0.03</v>
      </c>
      <c r="M109" s="18">
        <v>0</v>
      </c>
      <c r="N109" s="18">
        <v>0</v>
      </c>
      <c r="O109" s="18">
        <v>0.02</v>
      </c>
      <c r="P109" s="18">
        <v>1.64</v>
      </c>
      <c r="Q109" s="18">
        <v>73.08</v>
      </c>
      <c r="R109" s="18">
        <v>19.59</v>
      </c>
      <c r="S109" s="18">
        <v>0.63</v>
      </c>
    </row>
    <row r="110" spans="1:19" ht="13.5" customHeight="1" x14ac:dyDescent="0.25">
      <c r="A110" s="188" t="s">
        <v>34</v>
      </c>
      <c r="B110" s="189"/>
      <c r="C110" s="190"/>
      <c r="D110" s="16"/>
      <c r="E110" s="22"/>
      <c r="F110" s="22">
        <v>6.3</v>
      </c>
      <c r="G110" s="22">
        <v>6.3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ht="13.5" customHeight="1" x14ac:dyDescent="0.25">
      <c r="A111" s="188" t="s">
        <v>103</v>
      </c>
      <c r="B111" s="189"/>
      <c r="C111" s="190"/>
      <c r="D111" s="22"/>
      <c r="E111" s="22"/>
      <c r="F111" s="22">
        <v>64.8</v>
      </c>
      <c r="G111" s="22">
        <v>64.8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ht="13.5" customHeight="1" x14ac:dyDescent="0.25">
      <c r="A112" s="188" t="s">
        <v>104</v>
      </c>
      <c r="B112" s="189"/>
      <c r="C112" s="190"/>
      <c r="D112" s="22"/>
      <c r="E112" s="22"/>
      <c r="F112" s="22">
        <v>0.5</v>
      </c>
      <c r="G112" s="22">
        <v>0.5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21" ht="12" customHeight="1" x14ac:dyDescent="0.25">
      <c r="A113" s="209" t="s">
        <v>105</v>
      </c>
      <c r="B113" s="210"/>
      <c r="C113" s="211"/>
      <c r="D113" s="22"/>
      <c r="E113" s="22"/>
      <c r="F113" s="22">
        <v>388</v>
      </c>
      <c r="G113" s="22">
        <v>388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21" s="25" customFormat="1" x14ac:dyDescent="0.25">
      <c r="A114" s="191" t="s">
        <v>422</v>
      </c>
      <c r="B114" s="192"/>
      <c r="C114" s="193"/>
      <c r="D114" s="16"/>
      <c r="E114" s="16">
        <v>60</v>
      </c>
      <c r="F114" s="18">
        <v>109</v>
      </c>
      <c r="G114" s="18">
        <v>60</v>
      </c>
      <c r="H114" s="16">
        <v>0.48</v>
      </c>
      <c r="I114" s="16">
        <v>0.06</v>
      </c>
      <c r="J114" s="16">
        <v>1.02</v>
      </c>
      <c r="K114" s="17">
        <v>6.02</v>
      </c>
      <c r="L114" s="16">
        <v>0.01</v>
      </c>
      <c r="M114" s="16">
        <v>2.1</v>
      </c>
      <c r="N114" s="16">
        <v>0</v>
      </c>
      <c r="O114" s="16">
        <v>0.06</v>
      </c>
      <c r="P114" s="16">
        <v>13.8</v>
      </c>
      <c r="Q114" s="16">
        <v>14.4</v>
      </c>
      <c r="R114" s="16">
        <v>8.4</v>
      </c>
      <c r="S114" s="16">
        <v>0.36</v>
      </c>
      <c r="T114"/>
      <c r="U114"/>
    </row>
    <row r="115" spans="1:21" s="25" customFormat="1" x14ac:dyDescent="0.25">
      <c r="A115" s="191" t="s">
        <v>423</v>
      </c>
      <c r="B115" s="192"/>
      <c r="C115" s="193"/>
      <c r="D115" s="16"/>
      <c r="E115" s="16"/>
      <c r="F115" s="18"/>
      <c r="G115" s="18"/>
      <c r="H115" s="19"/>
      <c r="I115" s="19"/>
      <c r="J115" s="19"/>
      <c r="K115" s="20"/>
      <c r="L115" s="16"/>
      <c r="M115" s="16"/>
      <c r="N115" s="16"/>
      <c r="O115" s="16"/>
      <c r="P115" s="16"/>
      <c r="Q115" s="16"/>
      <c r="R115" s="16"/>
      <c r="S115" s="16"/>
      <c r="T115"/>
      <c r="U115"/>
    </row>
    <row r="116" spans="1:21" x14ac:dyDescent="0.25">
      <c r="A116" s="194" t="s">
        <v>109</v>
      </c>
      <c r="B116" s="194"/>
      <c r="C116" s="194"/>
      <c r="D116" s="16" t="s">
        <v>110</v>
      </c>
      <c r="E116" s="46" t="s">
        <v>111</v>
      </c>
      <c r="F116" s="16"/>
      <c r="G116" s="16"/>
      <c r="H116" s="16">
        <v>0.53</v>
      </c>
      <c r="I116" s="16">
        <v>0</v>
      </c>
      <c r="J116" s="16">
        <v>9.4700000000000006</v>
      </c>
      <c r="K116" s="16">
        <v>41.6</v>
      </c>
      <c r="L116" s="18">
        <v>0</v>
      </c>
      <c r="M116" s="18">
        <v>2.13</v>
      </c>
      <c r="N116" s="18">
        <v>0</v>
      </c>
      <c r="O116" s="18">
        <v>0</v>
      </c>
      <c r="P116" s="18">
        <v>15.33</v>
      </c>
      <c r="Q116" s="18">
        <v>23.2</v>
      </c>
      <c r="R116" s="18">
        <v>12.27</v>
      </c>
      <c r="S116" s="18">
        <v>2.13</v>
      </c>
    </row>
    <row r="117" spans="1:21" x14ac:dyDescent="0.25">
      <c r="A117" s="195" t="s">
        <v>90</v>
      </c>
      <c r="B117" s="195"/>
      <c r="C117" s="195"/>
      <c r="D117" s="22"/>
      <c r="E117" s="22"/>
      <c r="F117" s="22">
        <v>15</v>
      </c>
      <c r="G117" s="22">
        <v>15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21" x14ac:dyDescent="0.25">
      <c r="A118" s="196" t="s">
        <v>45</v>
      </c>
      <c r="B118" s="196"/>
      <c r="C118" s="196"/>
      <c r="D118" s="22"/>
      <c r="E118" s="22"/>
      <c r="F118" s="22">
        <v>0.4</v>
      </c>
      <c r="G118" s="22">
        <v>0.4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:21" x14ac:dyDescent="0.25">
      <c r="A119" s="196" t="s">
        <v>37</v>
      </c>
      <c r="B119" s="196"/>
      <c r="C119" s="196"/>
      <c r="D119" s="34"/>
      <c r="E119" s="34"/>
      <c r="F119" s="34">
        <v>200</v>
      </c>
      <c r="G119" s="34">
        <v>200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21" x14ac:dyDescent="0.25">
      <c r="A120" s="197" t="s">
        <v>112</v>
      </c>
      <c r="B120" s="198"/>
      <c r="C120" s="199"/>
      <c r="D120" s="34"/>
      <c r="E120" s="34"/>
      <c r="F120" s="34">
        <v>8</v>
      </c>
      <c r="G120" s="34">
        <v>7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21" x14ac:dyDescent="0.25">
      <c r="A121" s="191" t="s">
        <v>47</v>
      </c>
      <c r="B121" s="192"/>
      <c r="C121" s="193"/>
      <c r="D121" s="22"/>
      <c r="E121" s="16">
        <v>15</v>
      </c>
      <c r="F121" s="16">
        <v>15</v>
      </c>
      <c r="G121" s="16"/>
      <c r="H121" s="16">
        <v>0.84</v>
      </c>
      <c r="I121" s="16">
        <v>0.16</v>
      </c>
      <c r="J121" s="16">
        <v>7.4</v>
      </c>
      <c r="K121" s="17">
        <v>34.51</v>
      </c>
      <c r="L121" s="18">
        <v>0.15</v>
      </c>
      <c r="M121" s="18">
        <v>0</v>
      </c>
      <c r="N121" s="18">
        <v>0</v>
      </c>
      <c r="O121" s="18">
        <v>0</v>
      </c>
      <c r="P121" s="18">
        <v>3.45</v>
      </c>
      <c r="Q121" s="18">
        <v>15.91</v>
      </c>
      <c r="R121" s="18">
        <v>3.75</v>
      </c>
      <c r="S121" s="18">
        <v>0.46</v>
      </c>
    </row>
    <row r="122" spans="1:21" x14ac:dyDescent="0.25">
      <c r="A122" s="191" t="s">
        <v>46</v>
      </c>
      <c r="B122" s="192"/>
      <c r="C122" s="193"/>
      <c r="D122" s="21"/>
      <c r="E122" s="19">
        <v>25</v>
      </c>
      <c r="F122" s="19">
        <v>25</v>
      </c>
      <c r="G122" s="19"/>
      <c r="H122" s="19">
        <v>1.97</v>
      </c>
      <c r="I122" s="19">
        <v>0.25</v>
      </c>
      <c r="J122" s="19">
        <v>0.37</v>
      </c>
      <c r="K122" s="20">
        <v>58.45</v>
      </c>
      <c r="L122" s="16">
        <v>0.02</v>
      </c>
      <c r="M122" s="16">
        <v>0</v>
      </c>
      <c r="N122" s="16">
        <v>0</v>
      </c>
      <c r="O122" s="16">
        <v>0.32</v>
      </c>
      <c r="P122" s="16">
        <v>5.75</v>
      </c>
      <c r="Q122" s="16">
        <v>21.75</v>
      </c>
      <c r="R122" s="16">
        <v>8.25</v>
      </c>
      <c r="S122" s="16">
        <v>0.27</v>
      </c>
    </row>
    <row r="123" spans="1:21" x14ac:dyDescent="0.25">
      <c r="A123" s="191" t="s">
        <v>312</v>
      </c>
      <c r="B123" s="192"/>
      <c r="C123" s="193"/>
      <c r="D123" s="29" t="s">
        <v>48</v>
      </c>
      <c r="E123" s="19">
        <v>10</v>
      </c>
      <c r="F123" s="19">
        <v>10</v>
      </c>
      <c r="G123" s="19"/>
      <c r="H123" s="19">
        <v>0.08</v>
      </c>
      <c r="I123" s="19">
        <v>7.25</v>
      </c>
      <c r="J123" s="19">
        <v>0.13</v>
      </c>
      <c r="K123" s="20">
        <v>66</v>
      </c>
      <c r="L123" s="16">
        <v>0</v>
      </c>
      <c r="M123" s="16">
        <v>0</v>
      </c>
      <c r="N123" s="16">
        <v>40</v>
      </c>
      <c r="O123" s="16">
        <v>0.01</v>
      </c>
      <c r="P123" s="16">
        <v>2.4</v>
      </c>
      <c r="Q123" s="16">
        <v>3</v>
      </c>
      <c r="R123" s="16">
        <v>0</v>
      </c>
      <c r="S123" s="16">
        <v>0.02</v>
      </c>
    </row>
    <row r="124" spans="1:21" x14ac:dyDescent="0.25">
      <c r="A124" s="191" t="s">
        <v>49</v>
      </c>
      <c r="B124" s="192"/>
      <c r="C124" s="193"/>
      <c r="D124" s="16"/>
      <c r="E124" s="16"/>
      <c r="F124" s="16">
        <f>SUM(F60:F123)</f>
        <v>3926.34</v>
      </c>
      <c r="G124" s="16">
        <f>SUM(G60:G123)</f>
        <v>2858.6400000000008</v>
      </c>
      <c r="H124" s="16">
        <f t="shared" ref="H124:S124" si="4">SUM(H65:H123)</f>
        <v>81.44</v>
      </c>
      <c r="I124" s="16">
        <f t="shared" si="4"/>
        <v>86.17</v>
      </c>
      <c r="J124" s="16">
        <f t="shared" si="4"/>
        <v>420.34000000000009</v>
      </c>
      <c r="K124" s="16">
        <f t="shared" si="4"/>
        <v>2843.09</v>
      </c>
      <c r="L124" s="16">
        <f t="shared" si="4"/>
        <v>1.5680000000000003</v>
      </c>
      <c r="M124" s="16">
        <f t="shared" si="4"/>
        <v>397.75</v>
      </c>
      <c r="N124" s="16">
        <f t="shared" si="4"/>
        <v>349.93999999999994</v>
      </c>
      <c r="O124" s="16">
        <f t="shared" si="4"/>
        <v>1.7900000000000005</v>
      </c>
      <c r="P124" s="16">
        <f t="shared" si="4"/>
        <v>1053.1300000000001</v>
      </c>
      <c r="Q124" s="16">
        <f t="shared" si="4"/>
        <v>1351.1700000000003</v>
      </c>
      <c r="R124" s="16">
        <f t="shared" si="4"/>
        <v>513.1099999999999</v>
      </c>
      <c r="S124" s="16">
        <f t="shared" si="4"/>
        <v>24.469999999999995</v>
      </c>
    </row>
    <row r="125" spans="1:21" x14ac:dyDescent="0.25">
      <c r="A125" s="48" t="s">
        <v>113</v>
      </c>
      <c r="B125" s="49"/>
      <c r="C125" s="50"/>
      <c r="D125" s="22"/>
      <c r="E125" s="22"/>
      <c r="F125" s="22"/>
      <c r="G125" s="22"/>
      <c r="H125" s="16">
        <f>SUM(H65:H124)</f>
        <v>162.88</v>
      </c>
      <c r="I125" s="18">
        <f>SUM(I29+I38+I78+I95+I124)</f>
        <v>152.28</v>
      </c>
      <c r="J125" s="18">
        <f>SUM(J29+J38+J78+J95+J124)</f>
        <v>704.23</v>
      </c>
      <c r="K125" s="18">
        <f>SUM(K29+K38+K78+K95+K124)</f>
        <v>4844.6499999999996</v>
      </c>
      <c r="L125" s="16">
        <f t="shared" ref="L125:S125" si="5">(L124+L95+L78+L38+L29)</f>
        <v>2.6920000000000006</v>
      </c>
      <c r="M125" s="16">
        <f t="shared" si="5"/>
        <v>605.61</v>
      </c>
      <c r="N125" s="16">
        <f t="shared" si="5"/>
        <v>747.6099999999999</v>
      </c>
      <c r="O125" s="16">
        <f t="shared" si="5"/>
        <v>3.2100000000000004</v>
      </c>
      <c r="P125" s="16">
        <f t="shared" si="5"/>
        <v>2016.2600000000002</v>
      </c>
      <c r="Q125" s="16">
        <f t="shared" si="5"/>
        <v>2375.3500000000004</v>
      </c>
      <c r="R125" s="16">
        <f t="shared" si="5"/>
        <v>825.15999999999985</v>
      </c>
      <c r="S125" s="16">
        <f t="shared" si="5"/>
        <v>38.42</v>
      </c>
    </row>
  </sheetData>
  <mergeCells count="150">
    <mergeCell ref="A115:C115"/>
    <mergeCell ref="A109:C109"/>
    <mergeCell ref="A110:C110"/>
    <mergeCell ref="A111:C111"/>
    <mergeCell ref="A112:C112"/>
    <mergeCell ref="A113:C113"/>
    <mergeCell ref="A91:C91"/>
    <mergeCell ref="A92:C92"/>
    <mergeCell ref="A93:C93"/>
    <mergeCell ref="A94:C94"/>
    <mergeCell ref="A95:C95"/>
    <mergeCell ref="A96:C96"/>
    <mergeCell ref="A104:C104"/>
    <mergeCell ref="A105:C105"/>
    <mergeCell ref="A1:B1"/>
    <mergeCell ref="C1:G1"/>
    <mergeCell ref="H1:I1"/>
    <mergeCell ref="A2:B2"/>
    <mergeCell ref="C2:G2"/>
    <mergeCell ref="A3:B3"/>
    <mergeCell ref="E3:E5"/>
    <mergeCell ref="F3:F5"/>
    <mergeCell ref="G3:G5"/>
    <mergeCell ref="H3:K3"/>
    <mergeCell ref="R4:R5"/>
    <mergeCell ref="S4:S5"/>
    <mergeCell ref="A5:B5"/>
    <mergeCell ref="L3:O3"/>
    <mergeCell ref="P3:S3"/>
    <mergeCell ref="A4:B4"/>
    <mergeCell ref="H4:H5"/>
    <mergeCell ref="I4:I5"/>
    <mergeCell ref="J4:J5"/>
    <mergeCell ref="K4:K5"/>
    <mergeCell ref="L4:L5"/>
    <mergeCell ref="M4:M5"/>
    <mergeCell ref="N4:N5"/>
    <mergeCell ref="A6:C6"/>
    <mergeCell ref="D6:G6"/>
    <mergeCell ref="A7:C7"/>
    <mergeCell ref="A8:C8"/>
    <mergeCell ref="A9:C9"/>
    <mergeCell ref="A10:C10"/>
    <mergeCell ref="O4:O5"/>
    <mergeCell ref="P4:P5"/>
    <mergeCell ref="Q4:Q5"/>
    <mergeCell ref="A17:C17"/>
    <mergeCell ref="A18:C18"/>
    <mergeCell ref="A19:C19"/>
    <mergeCell ref="A21:C21"/>
    <mergeCell ref="A22:C22"/>
    <mergeCell ref="A23:C23"/>
    <mergeCell ref="A11:C11"/>
    <mergeCell ref="A12:C12"/>
    <mergeCell ref="A13:C13"/>
    <mergeCell ref="A14:C14"/>
    <mergeCell ref="A15:C15"/>
    <mergeCell ref="A16:C16"/>
    <mergeCell ref="A20:C20"/>
    <mergeCell ref="D39:G39"/>
    <mergeCell ref="A40:C40"/>
    <mergeCell ref="D30:G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30:C30"/>
    <mergeCell ref="A28:C28"/>
    <mergeCell ref="A41:C41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65:C65"/>
    <mergeCell ref="D96:G96"/>
    <mergeCell ref="A97:C97"/>
    <mergeCell ref="A98:C98"/>
    <mergeCell ref="A99:C99"/>
    <mergeCell ref="A100:C100"/>
    <mergeCell ref="A101:C101"/>
    <mergeCell ref="D79:G79"/>
    <mergeCell ref="A80:C80"/>
    <mergeCell ref="A81:C81"/>
    <mergeCell ref="A82:C82"/>
    <mergeCell ref="A83:C83"/>
    <mergeCell ref="A84:C84"/>
    <mergeCell ref="A79:C79"/>
    <mergeCell ref="A85:C85"/>
    <mergeCell ref="A86:C86"/>
    <mergeCell ref="A87:C87"/>
    <mergeCell ref="A88:C88"/>
    <mergeCell ref="A89:C89"/>
    <mergeCell ref="A90:C90"/>
    <mergeCell ref="A70:C70"/>
    <mergeCell ref="A102:C102"/>
    <mergeCell ref="A122:C122"/>
    <mergeCell ref="A123:C123"/>
    <mergeCell ref="A124:C124"/>
    <mergeCell ref="A116:C116"/>
    <mergeCell ref="A117:C117"/>
    <mergeCell ref="A118:C118"/>
    <mergeCell ref="A119:C119"/>
    <mergeCell ref="A120:C120"/>
    <mergeCell ref="A121:C121"/>
    <mergeCell ref="A103:C103"/>
    <mergeCell ref="A106:C106"/>
    <mergeCell ref="A107:C107"/>
    <mergeCell ref="A108:C108"/>
    <mergeCell ref="A74:C74"/>
    <mergeCell ref="A75:C75"/>
    <mergeCell ref="A76:C76"/>
    <mergeCell ref="A77:C77"/>
    <mergeCell ref="A78:C78"/>
    <mergeCell ref="A71:C71"/>
    <mergeCell ref="A72:C72"/>
    <mergeCell ref="A73:C73"/>
    <mergeCell ref="A114:C114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workbookViewId="0">
      <selection activeCell="T3" sqref="T3:U123"/>
    </sheetView>
  </sheetViews>
  <sheetFormatPr defaultRowHeight="15" x14ac:dyDescent="0.25"/>
  <cols>
    <col min="3" max="3" width="11.7109375" customWidth="1"/>
    <col min="4" max="4" width="6.28515625" customWidth="1"/>
    <col min="5" max="5" width="7.85546875" customWidth="1"/>
    <col min="6" max="6" width="7.28515625" customWidth="1"/>
    <col min="7" max="7" width="6.42578125" customWidth="1"/>
    <col min="8" max="8" width="6.7109375" customWidth="1"/>
    <col min="9" max="9" width="7.140625" customWidth="1"/>
    <col min="10" max="10" width="6.42578125" customWidth="1"/>
    <col min="11" max="11" width="7.85546875" customWidth="1"/>
    <col min="12" max="13" width="6.85546875" customWidth="1"/>
    <col min="14" max="14" width="7.28515625" customWidth="1"/>
    <col min="15" max="15" width="5.7109375" customWidth="1"/>
    <col min="16" max="16" width="7.28515625" customWidth="1"/>
    <col min="17" max="17" width="8.28515625" customWidth="1"/>
    <col min="18" max="18" width="7.42578125" customWidth="1"/>
    <col min="19" max="19" width="7" customWidth="1"/>
  </cols>
  <sheetData>
    <row r="1" spans="1:19" x14ac:dyDescent="0.25">
      <c r="A1" s="244" t="s">
        <v>355</v>
      </c>
      <c r="B1" s="244"/>
      <c r="C1" s="243" t="s">
        <v>425</v>
      </c>
      <c r="D1" s="243"/>
      <c r="E1" s="243"/>
      <c r="F1" s="243"/>
      <c r="G1" s="243"/>
      <c r="H1" s="244" t="s">
        <v>356</v>
      </c>
      <c r="I1" s="281"/>
      <c r="J1" s="281"/>
    </row>
    <row r="2" spans="1:19" x14ac:dyDescent="0.25">
      <c r="A2" s="279" t="s">
        <v>338</v>
      </c>
      <c r="B2" s="279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12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121</v>
      </c>
      <c r="M3" s="287"/>
      <c r="N3" s="287"/>
      <c r="O3" s="287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357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316" t="s">
        <v>22</v>
      </c>
      <c r="Q4" s="316" t="s">
        <v>23</v>
      </c>
      <c r="R4" s="316" t="s">
        <v>24</v>
      </c>
      <c r="S4" s="316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121"/>
      <c r="I6" s="121"/>
      <c r="J6" s="121"/>
      <c r="K6" s="117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55" t="s">
        <v>294</v>
      </c>
      <c r="B7" s="256"/>
      <c r="C7" s="257"/>
      <c r="D7" s="57" t="s">
        <v>190</v>
      </c>
      <c r="E7" s="58">
        <v>250</v>
      </c>
      <c r="F7" s="58"/>
      <c r="G7" s="58"/>
      <c r="H7" s="61">
        <v>3.72</v>
      </c>
      <c r="I7" s="61">
        <v>4.47</v>
      </c>
      <c r="J7" s="61">
        <v>7.68</v>
      </c>
      <c r="K7" s="61">
        <v>89</v>
      </c>
      <c r="L7" s="61">
        <v>0.05</v>
      </c>
      <c r="M7" s="61">
        <v>0.83</v>
      </c>
      <c r="N7" s="61">
        <v>33</v>
      </c>
      <c r="O7" s="61">
        <v>0.17</v>
      </c>
      <c r="P7" s="61">
        <v>159.5</v>
      </c>
      <c r="Q7" s="61">
        <v>113.68</v>
      </c>
      <c r="R7" s="61">
        <v>17.68</v>
      </c>
      <c r="S7" s="61">
        <v>0.15</v>
      </c>
    </row>
    <row r="8" spans="1:19" x14ac:dyDescent="0.25">
      <c r="A8" s="321" t="s">
        <v>295</v>
      </c>
      <c r="B8" s="322"/>
      <c r="C8" s="323"/>
      <c r="D8" s="57"/>
      <c r="E8" s="58"/>
      <c r="F8" s="58"/>
      <c r="G8" s="58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4.25" customHeight="1" x14ac:dyDescent="0.25">
      <c r="A9" s="258" t="s">
        <v>270</v>
      </c>
      <c r="B9" s="259"/>
      <c r="C9" s="260"/>
      <c r="D9" s="111"/>
      <c r="E9" s="42"/>
      <c r="F9" s="42">
        <v>20</v>
      </c>
      <c r="G9" s="42">
        <v>20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3.5" customHeight="1" x14ac:dyDescent="0.25">
      <c r="A10" s="258" t="s">
        <v>34</v>
      </c>
      <c r="B10" s="259"/>
      <c r="C10" s="260"/>
      <c r="D10" s="111"/>
      <c r="E10" s="42"/>
      <c r="F10" s="42">
        <v>2</v>
      </c>
      <c r="G10" s="42">
        <v>2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2.75" customHeight="1" x14ac:dyDescent="0.25">
      <c r="A11" s="258" t="s">
        <v>32</v>
      </c>
      <c r="B11" s="259"/>
      <c r="C11" s="260"/>
      <c r="D11" s="111"/>
      <c r="E11" s="42"/>
      <c r="F11" s="42">
        <v>125</v>
      </c>
      <c r="G11" s="42">
        <v>125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3.5" customHeight="1" x14ac:dyDescent="0.25">
      <c r="A12" s="258" t="s">
        <v>35</v>
      </c>
      <c r="B12" s="259"/>
      <c r="C12" s="260"/>
      <c r="D12" s="111"/>
      <c r="E12" s="42"/>
      <c r="F12" s="42">
        <v>0.4</v>
      </c>
      <c r="G12" s="42">
        <v>0.4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2.75" customHeight="1" x14ac:dyDescent="0.25">
      <c r="A13" s="188" t="s">
        <v>37</v>
      </c>
      <c r="B13" s="189"/>
      <c r="C13" s="190"/>
      <c r="D13" s="104"/>
      <c r="E13" s="106"/>
      <c r="F13" s="34">
        <v>137.5</v>
      </c>
      <c r="G13" s="34">
        <v>137.5</v>
      </c>
      <c r="H13" s="13"/>
      <c r="I13" s="13"/>
      <c r="J13" s="13"/>
      <c r="K13" s="105"/>
      <c r="L13" s="12"/>
      <c r="M13" s="12"/>
      <c r="N13" s="12"/>
      <c r="O13" s="12"/>
      <c r="P13" s="12"/>
      <c r="Q13" s="12"/>
      <c r="R13" s="12"/>
      <c r="S13" s="12"/>
    </row>
    <row r="14" spans="1:19" ht="12.75" customHeight="1" x14ac:dyDescent="0.25">
      <c r="A14" s="258" t="s">
        <v>90</v>
      </c>
      <c r="B14" s="259"/>
      <c r="C14" s="260"/>
      <c r="D14" s="111"/>
      <c r="E14" s="42"/>
      <c r="F14" s="42">
        <v>2.5</v>
      </c>
      <c r="G14" s="42">
        <v>2.5</v>
      </c>
      <c r="H14" s="134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13.5" customHeight="1" x14ac:dyDescent="0.25">
      <c r="A15" s="203" t="s">
        <v>194</v>
      </c>
      <c r="B15" s="204"/>
      <c r="C15" s="205"/>
      <c r="D15" s="19" t="s">
        <v>195</v>
      </c>
      <c r="E15" s="19">
        <v>200</v>
      </c>
      <c r="F15" s="19"/>
      <c r="G15" s="19"/>
      <c r="H15" s="19">
        <v>3.6</v>
      </c>
      <c r="I15" s="19">
        <v>2.67</v>
      </c>
      <c r="J15" s="19">
        <v>29.2</v>
      </c>
      <c r="K15" s="19">
        <v>155.19999999999999</v>
      </c>
      <c r="L15" s="18">
        <v>0.03</v>
      </c>
      <c r="M15" s="18">
        <v>1.47</v>
      </c>
      <c r="N15" s="18">
        <v>0</v>
      </c>
      <c r="O15" s="18">
        <v>0</v>
      </c>
      <c r="P15" s="18">
        <v>158.66999999999999</v>
      </c>
      <c r="Q15" s="18">
        <v>132</v>
      </c>
      <c r="R15" s="18">
        <v>29.33</v>
      </c>
      <c r="S15" s="18">
        <v>2.4</v>
      </c>
    </row>
    <row r="16" spans="1:19" ht="12.75" customHeight="1" x14ac:dyDescent="0.25">
      <c r="A16" s="267" t="s">
        <v>32</v>
      </c>
      <c r="B16" s="268"/>
      <c r="C16" s="269"/>
      <c r="D16" s="19"/>
      <c r="E16" s="19"/>
      <c r="F16" s="109">
        <v>100</v>
      </c>
      <c r="G16" s="109">
        <v>100</v>
      </c>
      <c r="H16" s="19"/>
      <c r="I16" s="19"/>
      <c r="J16" s="19"/>
      <c r="K16" s="19"/>
      <c r="L16" s="22"/>
      <c r="M16" s="22"/>
      <c r="N16" s="22"/>
      <c r="O16" s="22"/>
      <c r="P16" s="22"/>
      <c r="Q16" s="22"/>
      <c r="R16" s="22"/>
      <c r="S16" s="22"/>
    </row>
    <row r="17" spans="1:19" ht="13.5" customHeight="1" x14ac:dyDescent="0.25">
      <c r="A17" s="215" t="s">
        <v>90</v>
      </c>
      <c r="B17" s="216"/>
      <c r="C17" s="217"/>
      <c r="D17" s="21"/>
      <c r="E17" s="21"/>
      <c r="F17" s="21">
        <v>13</v>
      </c>
      <c r="G17" s="21">
        <v>13</v>
      </c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4.25" customHeight="1" x14ac:dyDescent="0.25">
      <c r="A18" s="215" t="s">
        <v>196</v>
      </c>
      <c r="B18" s="216"/>
      <c r="C18" s="217"/>
      <c r="D18" s="21"/>
      <c r="E18" s="21"/>
      <c r="F18" s="21">
        <v>5</v>
      </c>
      <c r="G18" s="21">
        <v>5</v>
      </c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3.5" customHeight="1" x14ac:dyDescent="0.25">
      <c r="A19" s="215" t="s">
        <v>37</v>
      </c>
      <c r="B19" s="216"/>
      <c r="C19" s="217"/>
      <c r="D19" s="21"/>
      <c r="E19" s="21"/>
      <c r="F19" s="21">
        <v>120</v>
      </c>
      <c r="G19" s="21">
        <v>120</v>
      </c>
      <c r="H19" s="21"/>
      <c r="I19" s="21"/>
      <c r="J19" s="21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2.75" customHeight="1" x14ac:dyDescent="0.25">
      <c r="A20" s="255" t="s">
        <v>192</v>
      </c>
      <c r="B20" s="256"/>
      <c r="C20" s="257"/>
      <c r="D20" s="57" t="s">
        <v>193</v>
      </c>
      <c r="E20" s="58">
        <v>50</v>
      </c>
      <c r="F20" s="58"/>
      <c r="G20" s="58"/>
      <c r="H20" s="61">
        <v>5.71</v>
      </c>
      <c r="I20" s="61">
        <v>7.58</v>
      </c>
      <c r="J20" s="61">
        <v>3.04</v>
      </c>
      <c r="K20" s="61">
        <v>103</v>
      </c>
      <c r="L20" s="61">
        <v>0.05</v>
      </c>
      <c r="M20" s="61">
        <v>0.1</v>
      </c>
      <c r="N20" s="61">
        <v>116</v>
      </c>
      <c r="O20" s="61">
        <v>0.2</v>
      </c>
      <c r="P20" s="61">
        <v>41.4</v>
      </c>
      <c r="Q20" s="61">
        <v>89.6</v>
      </c>
      <c r="R20" s="61">
        <v>6.77</v>
      </c>
      <c r="S20" s="61">
        <v>1.07</v>
      </c>
    </row>
    <row r="21" spans="1:19" ht="12.75" customHeight="1" x14ac:dyDescent="0.25">
      <c r="A21" s="261" t="s">
        <v>40</v>
      </c>
      <c r="B21" s="293"/>
      <c r="C21" s="294"/>
      <c r="D21" s="57"/>
      <c r="E21" s="110"/>
      <c r="F21" s="110">
        <v>40</v>
      </c>
      <c r="G21" s="110">
        <v>40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ht="13.5" customHeight="1" x14ac:dyDescent="0.25">
      <c r="A22" s="261" t="s">
        <v>32</v>
      </c>
      <c r="B22" s="293"/>
      <c r="C22" s="294"/>
      <c r="D22" s="57"/>
      <c r="E22" s="58"/>
      <c r="F22" s="110">
        <v>13</v>
      </c>
      <c r="G22" s="110">
        <v>13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9" ht="12" customHeight="1" x14ac:dyDescent="0.25">
      <c r="A23" s="258" t="s">
        <v>77</v>
      </c>
      <c r="B23" s="259"/>
      <c r="C23" s="260"/>
      <c r="D23" s="57"/>
      <c r="E23" s="58"/>
      <c r="F23" s="110">
        <v>3</v>
      </c>
      <c r="G23" s="110">
        <v>3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</row>
    <row r="24" spans="1:19" ht="14.25" customHeight="1" x14ac:dyDescent="0.25">
      <c r="A24" s="261" t="s">
        <v>34</v>
      </c>
      <c r="B24" s="293"/>
      <c r="C24" s="294"/>
      <c r="D24" s="57"/>
      <c r="E24" s="58"/>
      <c r="F24" s="110">
        <v>3</v>
      </c>
      <c r="G24" s="110">
        <v>3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</row>
    <row r="25" spans="1:19" ht="13.5" customHeight="1" x14ac:dyDescent="0.25">
      <c r="A25" s="261" t="s">
        <v>76</v>
      </c>
      <c r="B25" s="293"/>
      <c r="C25" s="294"/>
      <c r="D25" s="57"/>
      <c r="E25" s="58"/>
      <c r="F25" s="110">
        <v>5</v>
      </c>
      <c r="G25" s="110">
        <v>5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</row>
    <row r="26" spans="1:19" ht="13.5" customHeight="1" x14ac:dyDescent="0.25">
      <c r="A26" s="261" t="s">
        <v>35</v>
      </c>
      <c r="B26" s="293"/>
      <c r="C26" s="294"/>
      <c r="D26" s="57"/>
      <c r="E26" s="58"/>
      <c r="F26" s="110">
        <v>0.2</v>
      </c>
      <c r="G26" s="110">
        <v>0.2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</row>
    <row r="27" spans="1:19" ht="12" customHeight="1" x14ac:dyDescent="0.25">
      <c r="A27" s="258" t="s">
        <v>37</v>
      </c>
      <c r="B27" s="259"/>
      <c r="C27" s="260"/>
      <c r="D27" s="111"/>
      <c r="E27" s="42"/>
      <c r="F27" s="42">
        <v>137.5</v>
      </c>
      <c r="G27" s="42">
        <v>137.5</v>
      </c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</row>
    <row r="28" spans="1:19" ht="13.5" customHeight="1" x14ac:dyDescent="0.25">
      <c r="A28" s="191" t="s">
        <v>46</v>
      </c>
      <c r="B28" s="192"/>
      <c r="C28" s="193"/>
      <c r="D28" s="22"/>
      <c r="E28" s="16">
        <v>35</v>
      </c>
      <c r="F28" s="16">
        <v>35</v>
      </c>
      <c r="G28" s="16"/>
      <c r="H28" s="30">
        <v>2.78</v>
      </c>
      <c r="I28" s="30">
        <v>0.35</v>
      </c>
      <c r="J28" s="30">
        <v>17</v>
      </c>
      <c r="K28" s="137">
        <v>82.32</v>
      </c>
      <c r="L28" s="18">
        <v>0.04</v>
      </c>
      <c r="M28" s="18">
        <v>0</v>
      </c>
      <c r="N28" s="18">
        <v>0</v>
      </c>
      <c r="O28" s="18">
        <v>0.1</v>
      </c>
      <c r="P28" s="18">
        <v>7.04</v>
      </c>
      <c r="Q28" s="18">
        <v>9.57</v>
      </c>
      <c r="R28" s="18">
        <v>4.57</v>
      </c>
      <c r="S28" s="18">
        <v>0.42</v>
      </c>
    </row>
    <row r="29" spans="1:19" ht="13.5" customHeight="1" x14ac:dyDescent="0.25">
      <c r="A29" s="191" t="s">
        <v>47</v>
      </c>
      <c r="B29" s="192"/>
      <c r="C29" s="193"/>
      <c r="D29" s="22"/>
      <c r="E29" s="16">
        <v>15</v>
      </c>
      <c r="F29" s="16">
        <v>15</v>
      </c>
      <c r="G29" s="16"/>
      <c r="H29" s="16">
        <v>0.84</v>
      </c>
      <c r="I29" s="16">
        <v>0.16</v>
      </c>
      <c r="J29" s="16">
        <v>7.4</v>
      </c>
      <c r="K29" s="17">
        <v>34.51</v>
      </c>
      <c r="L29" s="18">
        <v>0.15</v>
      </c>
      <c r="M29" s="18">
        <v>0</v>
      </c>
      <c r="N29" s="18">
        <v>0</v>
      </c>
      <c r="O29" s="18">
        <v>0</v>
      </c>
      <c r="P29" s="18">
        <v>3.45</v>
      </c>
      <c r="Q29" s="18">
        <v>15.91</v>
      </c>
      <c r="R29" s="18">
        <v>3.75</v>
      </c>
      <c r="S29" s="18">
        <v>0.46</v>
      </c>
    </row>
    <row r="30" spans="1:19" x14ac:dyDescent="0.25">
      <c r="A30" s="191" t="s">
        <v>312</v>
      </c>
      <c r="B30" s="192"/>
      <c r="C30" s="193"/>
      <c r="D30" s="29" t="s">
        <v>48</v>
      </c>
      <c r="E30" s="19">
        <v>10</v>
      </c>
      <c r="F30" s="19">
        <v>10</v>
      </c>
      <c r="G30" s="19"/>
      <c r="H30" s="19">
        <v>0.08</v>
      </c>
      <c r="I30" s="19">
        <v>7.25</v>
      </c>
      <c r="J30" s="19">
        <v>0.13</v>
      </c>
      <c r="K30" s="20">
        <v>66</v>
      </c>
      <c r="L30" s="16">
        <v>0</v>
      </c>
      <c r="M30" s="16">
        <v>0</v>
      </c>
      <c r="N30" s="16">
        <v>40</v>
      </c>
      <c r="O30" s="16">
        <v>0.01</v>
      </c>
      <c r="P30" s="16">
        <v>2.4</v>
      </c>
      <c r="Q30" s="16">
        <v>3</v>
      </c>
      <c r="R30" s="16">
        <v>0</v>
      </c>
      <c r="S30" s="16">
        <v>0.02</v>
      </c>
    </row>
    <row r="31" spans="1:19" x14ac:dyDescent="0.25">
      <c r="A31" s="200" t="s">
        <v>49</v>
      </c>
      <c r="B31" s="201"/>
      <c r="C31" s="202"/>
      <c r="D31" s="21"/>
      <c r="E31" s="21"/>
      <c r="F31" s="21"/>
      <c r="G31" s="21"/>
      <c r="H31" s="29">
        <f t="shared" ref="H31:S31" si="0">SUM(H15:H30)</f>
        <v>13.01</v>
      </c>
      <c r="I31" s="29">
        <f t="shared" si="0"/>
        <v>18.009999999999998</v>
      </c>
      <c r="J31" s="29">
        <f t="shared" si="0"/>
        <v>56.77</v>
      </c>
      <c r="K31" s="29">
        <f t="shared" si="0"/>
        <v>441.03</v>
      </c>
      <c r="L31" s="29">
        <f t="shared" si="0"/>
        <v>0.27</v>
      </c>
      <c r="M31" s="29">
        <f t="shared" si="0"/>
        <v>1.57</v>
      </c>
      <c r="N31" s="29">
        <f t="shared" si="0"/>
        <v>156</v>
      </c>
      <c r="O31" s="29">
        <f t="shared" si="0"/>
        <v>0.31000000000000005</v>
      </c>
      <c r="P31" s="29">
        <f t="shared" si="0"/>
        <v>212.95999999999998</v>
      </c>
      <c r="Q31" s="29">
        <f t="shared" si="0"/>
        <v>250.07999999999998</v>
      </c>
      <c r="R31" s="29">
        <f t="shared" si="0"/>
        <v>44.419999999999995</v>
      </c>
      <c r="S31" s="29">
        <f t="shared" si="0"/>
        <v>4.3699999999999992</v>
      </c>
    </row>
    <row r="32" spans="1:19" ht="12.75" customHeight="1" x14ac:dyDescent="0.25">
      <c r="A32" s="209"/>
      <c r="B32" s="210"/>
      <c r="C32" s="211"/>
      <c r="D32" s="206" t="s">
        <v>50</v>
      </c>
      <c r="E32" s="219"/>
      <c r="F32" s="219"/>
      <c r="G32" s="220"/>
      <c r="H32" s="21"/>
      <c r="I32" s="21"/>
      <c r="J32" s="21"/>
      <c r="K32" s="23"/>
      <c r="L32" s="22"/>
      <c r="M32" s="22"/>
      <c r="N32" s="22"/>
      <c r="O32" s="22"/>
      <c r="P32" s="22"/>
      <c r="Q32" s="22"/>
      <c r="R32" s="22"/>
      <c r="S32" s="22"/>
    </row>
    <row r="33" spans="1:19" ht="14.25" customHeight="1" x14ac:dyDescent="0.25">
      <c r="A33" s="203" t="s">
        <v>52</v>
      </c>
      <c r="B33" s="204"/>
      <c r="C33" s="205"/>
      <c r="D33" s="18" t="s">
        <v>53</v>
      </c>
      <c r="E33" s="16">
        <v>200</v>
      </c>
      <c r="F33" s="16"/>
      <c r="G33" s="16"/>
      <c r="H33" s="16">
        <v>3.66</v>
      </c>
      <c r="I33" s="16">
        <v>2.16</v>
      </c>
      <c r="J33" s="16">
        <v>27.33</v>
      </c>
      <c r="K33" s="17">
        <v>161.4</v>
      </c>
      <c r="L33" s="16">
        <v>0.06</v>
      </c>
      <c r="M33" s="16">
        <v>1.1100000000000001</v>
      </c>
      <c r="N33" s="16">
        <v>14</v>
      </c>
      <c r="O33" s="16">
        <v>0.21</v>
      </c>
      <c r="P33" s="16">
        <v>145.6</v>
      </c>
      <c r="Q33" s="16">
        <v>89.6</v>
      </c>
      <c r="R33" s="16">
        <v>19.899999999999999</v>
      </c>
      <c r="S33" s="16">
        <v>0.12</v>
      </c>
    </row>
    <row r="34" spans="1:19" ht="12" customHeight="1" x14ac:dyDescent="0.25">
      <c r="A34" s="212" t="s">
        <v>33</v>
      </c>
      <c r="B34" s="213"/>
      <c r="C34" s="214"/>
      <c r="D34" s="18"/>
      <c r="E34" s="16"/>
      <c r="F34" s="34">
        <v>10</v>
      </c>
      <c r="G34" s="34">
        <v>10</v>
      </c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</row>
    <row r="35" spans="1:19" ht="13.5" customHeight="1" x14ac:dyDescent="0.25">
      <c r="A35" s="215" t="s">
        <v>54</v>
      </c>
      <c r="B35" s="216"/>
      <c r="C35" s="217"/>
      <c r="D35" s="18"/>
      <c r="E35" s="16"/>
      <c r="F35" s="34">
        <v>10</v>
      </c>
      <c r="G35" s="34">
        <v>10</v>
      </c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6"/>
    </row>
    <row r="36" spans="1:19" ht="14.25" customHeight="1" x14ac:dyDescent="0.25">
      <c r="A36" s="212" t="s">
        <v>32</v>
      </c>
      <c r="B36" s="213"/>
      <c r="C36" s="214"/>
      <c r="D36" s="18"/>
      <c r="E36" s="16"/>
      <c r="F36" s="34">
        <v>147</v>
      </c>
      <c r="G36" s="34">
        <v>147</v>
      </c>
      <c r="H36" s="16"/>
      <c r="I36" s="16"/>
      <c r="J36" s="16"/>
      <c r="K36" s="17"/>
      <c r="L36" s="34"/>
      <c r="M36" s="34"/>
      <c r="N36" s="34"/>
      <c r="O36" s="34"/>
      <c r="P36" s="34"/>
      <c r="Q36" s="34"/>
      <c r="R36" s="34"/>
      <c r="S36" s="34"/>
    </row>
    <row r="37" spans="1:19" ht="13.5" customHeight="1" x14ac:dyDescent="0.25">
      <c r="A37" s="212" t="s">
        <v>37</v>
      </c>
      <c r="B37" s="213"/>
      <c r="C37" s="214"/>
      <c r="D37" s="18"/>
      <c r="E37" s="34"/>
      <c r="F37" s="34">
        <v>40</v>
      </c>
      <c r="G37" s="34">
        <v>40</v>
      </c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</row>
    <row r="38" spans="1:19" ht="13.5" customHeight="1" x14ac:dyDescent="0.25">
      <c r="A38" s="215" t="s">
        <v>55</v>
      </c>
      <c r="B38" s="216"/>
      <c r="C38" s="217"/>
      <c r="D38" s="18"/>
      <c r="E38" s="34"/>
      <c r="F38" s="34">
        <v>0.01</v>
      </c>
      <c r="G38" s="34">
        <v>0.01</v>
      </c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</row>
    <row r="39" spans="1:19" ht="14.25" customHeight="1" x14ac:dyDescent="0.25">
      <c r="A39" s="191" t="s">
        <v>133</v>
      </c>
      <c r="B39" s="192"/>
      <c r="C39" s="193"/>
      <c r="D39" s="16"/>
      <c r="E39" s="16">
        <v>10</v>
      </c>
      <c r="F39" s="16"/>
      <c r="G39" s="16"/>
      <c r="H39" s="16">
        <v>2.7</v>
      </c>
      <c r="I39" s="16">
        <v>1.95</v>
      </c>
      <c r="J39" s="16">
        <v>10.18</v>
      </c>
      <c r="K39" s="16">
        <v>60.8</v>
      </c>
      <c r="L39" s="18">
        <v>0.02</v>
      </c>
      <c r="M39" s="18">
        <v>0</v>
      </c>
      <c r="N39" s="18">
        <v>9.77</v>
      </c>
      <c r="O39" s="18">
        <v>0</v>
      </c>
      <c r="P39" s="18">
        <v>6.16</v>
      </c>
      <c r="Q39" s="18">
        <v>13.08</v>
      </c>
      <c r="R39" s="18">
        <v>2.25</v>
      </c>
      <c r="S39" s="45">
        <v>0.15</v>
      </c>
    </row>
    <row r="40" spans="1:19" x14ac:dyDescent="0.25">
      <c r="A40" s="191" t="s">
        <v>49</v>
      </c>
      <c r="B40" s="192"/>
      <c r="C40" s="193"/>
      <c r="D40" s="16"/>
      <c r="E40" s="16"/>
      <c r="F40" s="16"/>
      <c r="G40" s="16"/>
      <c r="H40" s="16">
        <f t="shared" ref="H40:S40" si="1">SUM(H39:H39)</f>
        <v>2.7</v>
      </c>
      <c r="I40" s="16">
        <f t="shared" si="1"/>
        <v>1.95</v>
      </c>
      <c r="J40" s="16">
        <f t="shared" si="1"/>
        <v>10.18</v>
      </c>
      <c r="K40" s="16">
        <f t="shared" si="1"/>
        <v>60.8</v>
      </c>
      <c r="L40" s="16">
        <f t="shared" si="1"/>
        <v>0.02</v>
      </c>
      <c r="M40" s="16">
        <f t="shared" si="1"/>
        <v>0</v>
      </c>
      <c r="N40" s="16">
        <f t="shared" si="1"/>
        <v>9.77</v>
      </c>
      <c r="O40" s="16">
        <f t="shared" si="1"/>
        <v>0</v>
      </c>
      <c r="P40" s="16">
        <f t="shared" si="1"/>
        <v>6.16</v>
      </c>
      <c r="Q40" s="16">
        <f t="shared" si="1"/>
        <v>13.08</v>
      </c>
      <c r="R40" s="16">
        <f t="shared" si="1"/>
        <v>2.25</v>
      </c>
      <c r="S40" s="16">
        <f t="shared" si="1"/>
        <v>0.15</v>
      </c>
    </row>
    <row r="41" spans="1:19" ht="13.5" customHeight="1" x14ac:dyDescent="0.25">
      <c r="A41" s="209"/>
      <c r="B41" s="210"/>
      <c r="C41" s="211"/>
      <c r="D41" s="206" t="s">
        <v>57</v>
      </c>
      <c r="E41" s="219"/>
      <c r="F41" s="219"/>
      <c r="G41" s="220"/>
      <c r="H41" s="22"/>
      <c r="I41" s="22"/>
      <c r="J41" s="22"/>
      <c r="K41" s="35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191" t="s">
        <v>58</v>
      </c>
      <c r="B42" s="192"/>
      <c r="C42" s="193"/>
      <c r="D42" s="17" t="s">
        <v>59</v>
      </c>
      <c r="E42" s="16" t="s">
        <v>60</v>
      </c>
      <c r="F42" s="16"/>
      <c r="G42" s="36"/>
      <c r="H42" s="16">
        <v>1.8</v>
      </c>
      <c r="I42" s="16">
        <v>4.9800000000000004</v>
      </c>
      <c r="J42" s="16">
        <v>8.1300000000000008</v>
      </c>
      <c r="K42" s="17">
        <v>84.48</v>
      </c>
      <c r="L42" s="18">
        <v>0.08</v>
      </c>
      <c r="M42" s="18">
        <v>18.48</v>
      </c>
      <c r="N42" s="18">
        <v>0</v>
      </c>
      <c r="O42" s="18">
        <v>0</v>
      </c>
      <c r="P42" s="18">
        <v>33.979999999999997</v>
      </c>
      <c r="Q42" s="18">
        <v>47.43</v>
      </c>
      <c r="R42" s="18">
        <v>22.2</v>
      </c>
      <c r="S42" s="18">
        <v>0.83</v>
      </c>
    </row>
    <row r="43" spans="1:19" ht="12.75" customHeight="1" x14ac:dyDescent="0.25">
      <c r="A43" s="191" t="s">
        <v>61</v>
      </c>
      <c r="B43" s="192"/>
      <c r="C43" s="193"/>
      <c r="D43" s="22"/>
      <c r="E43" s="22"/>
      <c r="F43" s="22"/>
      <c r="G43" s="22"/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ht="13.5" customHeight="1" x14ac:dyDescent="0.25">
      <c r="A44" s="209" t="s">
        <v>62</v>
      </c>
      <c r="B44" s="210"/>
      <c r="C44" s="211"/>
      <c r="D44" s="22"/>
      <c r="E44" s="22"/>
      <c r="F44" s="24">
        <v>40</v>
      </c>
      <c r="G44" s="22">
        <v>30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ht="14.25" customHeight="1" x14ac:dyDescent="0.25">
      <c r="A45" s="209" t="s">
        <v>63</v>
      </c>
      <c r="B45" s="210"/>
      <c r="C45" s="211"/>
      <c r="D45" s="22"/>
      <c r="E45" s="22"/>
      <c r="F45" s="22">
        <v>12.5</v>
      </c>
      <c r="G45" s="22">
        <v>10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ht="12.75" customHeight="1" x14ac:dyDescent="0.25">
      <c r="A46" s="209" t="s">
        <v>64</v>
      </c>
      <c r="B46" s="210"/>
      <c r="C46" s="211"/>
      <c r="D46" s="22"/>
      <c r="E46" s="22"/>
      <c r="F46" s="22">
        <v>12</v>
      </c>
      <c r="G46" s="22">
        <v>10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ht="13.5" customHeight="1" x14ac:dyDescent="0.25">
      <c r="A47" s="209" t="s">
        <v>65</v>
      </c>
      <c r="B47" s="210"/>
      <c r="C47" s="211"/>
      <c r="D47" s="22"/>
      <c r="E47" s="22"/>
      <c r="F47" s="22">
        <v>1</v>
      </c>
      <c r="G47" s="22">
        <v>1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ht="13.5" customHeight="1" x14ac:dyDescent="0.25">
      <c r="A48" s="209" t="s">
        <v>66</v>
      </c>
      <c r="B48" s="210"/>
      <c r="C48" s="211"/>
      <c r="D48" s="22"/>
      <c r="E48" s="22"/>
      <c r="F48" s="22">
        <v>5</v>
      </c>
      <c r="G48" s="22">
        <v>5</v>
      </c>
      <c r="H48" s="22"/>
      <c r="I48" s="22"/>
      <c r="J48" s="22"/>
      <c r="K48" s="35"/>
      <c r="L48" s="22"/>
      <c r="M48" s="22"/>
      <c r="N48" s="22"/>
      <c r="O48" s="22"/>
      <c r="P48" s="22"/>
      <c r="Q48" s="22"/>
      <c r="R48" s="22"/>
      <c r="S48" s="22"/>
    </row>
    <row r="49" spans="1:19" ht="11.25" customHeight="1" x14ac:dyDescent="0.25">
      <c r="A49" s="209" t="s">
        <v>35</v>
      </c>
      <c r="B49" s="210"/>
      <c r="C49" s="211"/>
      <c r="D49" s="22"/>
      <c r="E49" s="22"/>
      <c r="F49" s="22">
        <v>0.9</v>
      </c>
      <c r="G49" s="22">
        <v>0.9</v>
      </c>
      <c r="H49" s="22"/>
      <c r="I49" s="22"/>
      <c r="J49" s="22"/>
      <c r="K49" s="35"/>
      <c r="L49" s="22"/>
      <c r="M49" s="22"/>
      <c r="N49" s="22"/>
      <c r="O49" s="22"/>
      <c r="P49" s="22"/>
      <c r="Q49" s="22"/>
      <c r="R49" s="22"/>
      <c r="S49" s="22"/>
    </row>
    <row r="50" spans="1:19" ht="12" customHeight="1" x14ac:dyDescent="0.25">
      <c r="A50" s="209" t="s">
        <v>67</v>
      </c>
      <c r="B50" s="210"/>
      <c r="C50" s="211"/>
      <c r="D50" s="22"/>
      <c r="E50" s="22"/>
      <c r="F50" s="22">
        <v>5</v>
      </c>
      <c r="G50" s="22">
        <v>5</v>
      </c>
      <c r="H50" s="22"/>
      <c r="I50" s="22"/>
      <c r="J50" s="22"/>
      <c r="K50" s="35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197" t="s">
        <v>68</v>
      </c>
      <c r="B51" s="198"/>
      <c r="C51" s="199"/>
      <c r="D51" s="22"/>
      <c r="E51" s="22"/>
      <c r="F51" s="22">
        <v>62.5</v>
      </c>
      <c r="G51" s="22">
        <v>50</v>
      </c>
      <c r="H51" s="22"/>
      <c r="I51" s="22"/>
      <c r="J51" s="22"/>
      <c r="K51" s="35"/>
      <c r="L51" s="22"/>
      <c r="M51" s="22"/>
      <c r="N51" s="22"/>
      <c r="O51" s="22"/>
      <c r="P51" s="22"/>
      <c r="Q51" s="22"/>
      <c r="R51" s="22"/>
      <c r="S51" s="22"/>
    </row>
    <row r="52" spans="1:19" ht="14.25" customHeight="1" x14ac:dyDescent="0.25">
      <c r="A52" s="188" t="s">
        <v>69</v>
      </c>
      <c r="B52" s="189"/>
      <c r="C52" s="190"/>
      <c r="D52" s="22"/>
      <c r="E52" s="22"/>
      <c r="F52" s="34">
        <v>0.02</v>
      </c>
      <c r="G52" s="22">
        <v>0.02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09" t="s">
        <v>37</v>
      </c>
      <c r="B53" s="210"/>
      <c r="C53" s="211"/>
      <c r="D53" s="22"/>
      <c r="E53" s="22"/>
      <c r="F53" s="22">
        <v>200</v>
      </c>
      <c r="G53" s="22">
        <v>200</v>
      </c>
      <c r="H53" s="22"/>
      <c r="I53" s="22"/>
      <c r="J53" s="22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30" t="s">
        <v>358</v>
      </c>
      <c r="B54" s="230"/>
      <c r="C54" s="230"/>
      <c r="D54" s="16" t="s">
        <v>359</v>
      </c>
      <c r="E54" s="16">
        <v>80</v>
      </c>
      <c r="F54" s="16"/>
      <c r="G54" s="16"/>
      <c r="H54" s="36">
        <v>13.83</v>
      </c>
      <c r="I54" s="16">
        <v>28.63</v>
      </c>
      <c r="J54" s="16">
        <v>6.58</v>
      </c>
      <c r="K54" s="16">
        <v>341</v>
      </c>
      <c r="L54" s="18">
        <v>7.0000000000000007E-2</v>
      </c>
      <c r="M54" s="18">
        <v>0</v>
      </c>
      <c r="N54" s="18">
        <v>31.7</v>
      </c>
      <c r="O54" s="18">
        <v>0.13</v>
      </c>
      <c r="P54" s="18">
        <v>12.69</v>
      </c>
      <c r="Q54" s="18">
        <v>144.68</v>
      </c>
      <c r="R54" s="18">
        <v>22.37</v>
      </c>
      <c r="S54" s="18">
        <v>2.64</v>
      </c>
    </row>
    <row r="55" spans="1:19" x14ac:dyDescent="0.25">
      <c r="A55" s="230" t="s">
        <v>360</v>
      </c>
      <c r="B55" s="230"/>
      <c r="C55" s="230"/>
      <c r="D55" s="16"/>
      <c r="E55" s="16"/>
      <c r="F55" s="16"/>
      <c r="G55" s="16"/>
      <c r="H55" s="36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225" t="s">
        <v>361</v>
      </c>
      <c r="B56" s="225"/>
      <c r="C56" s="225"/>
      <c r="D56" s="22"/>
      <c r="E56" s="22"/>
      <c r="F56" s="22">
        <v>106</v>
      </c>
      <c r="G56" s="22">
        <v>80.5</v>
      </c>
      <c r="H56" s="7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331" t="s">
        <v>66</v>
      </c>
      <c r="B57" s="331"/>
      <c r="C57" s="331"/>
      <c r="D57" s="22"/>
      <c r="E57" s="22"/>
      <c r="F57" s="22">
        <v>6</v>
      </c>
      <c r="G57" s="22">
        <v>6</v>
      </c>
      <c r="H57" s="7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25" t="s">
        <v>40</v>
      </c>
      <c r="B58" s="225"/>
      <c r="C58" s="225"/>
      <c r="D58" s="22"/>
      <c r="E58" s="22"/>
      <c r="F58" s="22">
        <v>5</v>
      </c>
      <c r="G58" s="22">
        <v>8</v>
      </c>
      <c r="H58" s="7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29" t="s">
        <v>34</v>
      </c>
      <c r="B59" s="225"/>
      <c r="C59" s="225"/>
      <c r="D59" s="22"/>
      <c r="E59" s="22"/>
      <c r="F59" s="22">
        <v>5</v>
      </c>
      <c r="G59" s="22">
        <v>5</v>
      </c>
      <c r="H59" s="7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25" t="s">
        <v>160</v>
      </c>
      <c r="B60" s="225"/>
      <c r="C60" s="225"/>
      <c r="D60" s="22"/>
      <c r="E60" s="22"/>
      <c r="F60" s="22">
        <v>10</v>
      </c>
      <c r="G60" s="22">
        <v>10</v>
      </c>
      <c r="H60" s="7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25" t="s">
        <v>35</v>
      </c>
      <c r="B61" s="225"/>
      <c r="C61" s="225"/>
      <c r="D61" s="22"/>
      <c r="E61" s="22"/>
      <c r="F61" s="22">
        <v>0.5</v>
      </c>
      <c r="G61" s="22">
        <v>0.5</v>
      </c>
      <c r="H61" s="7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191" t="s">
        <v>170</v>
      </c>
      <c r="B62" s="192"/>
      <c r="C62" s="193"/>
      <c r="D62" s="16" t="s">
        <v>171</v>
      </c>
      <c r="E62" s="16">
        <v>180</v>
      </c>
      <c r="F62" s="16"/>
      <c r="G62" s="16"/>
      <c r="H62" s="16">
        <v>6.49</v>
      </c>
      <c r="I62" s="16">
        <v>6.89</v>
      </c>
      <c r="J62" s="16">
        <v>36.24</v>
      </c>
      <c r="K62" s="17">
        <v>232.9</v>
      </c>
      <c r="L62" s="18">
        <v>7.0000000000000007E-2</v>
      </c>
      <c r="M62" s="18">
        <v>0</v>
      </c>
      <c r="N62" s="18">
        <v>34</v>
      </c>
      <c r="O62" s="18">
        <v>0.03</v>
      </c>
      <c r="P62" s="18">
        <v>14.45</v>
      </c>
      <c r="Q62" s="18">
        <v>44.71</v>
      </c>
      <c r="R62" s="18">
        <v>9.69</v>
      </c>
      <c r="S62" s="18">
        <v>0.97</v>
      </c>
    </row>
    <row r="63" spans="1:19" x14ac:dyDescent="0.25">
      <c r="A63" s="191" t="s">
        <v>172</v>
      </c>
      <c r="B63" s="192"/>
      <c r="C63" s="193"/>
      <c r="D63" s="16"/>
      <c r="E63" s="16"/>
      <c r="F63" s="16"/>
      <c r="G63" s="16"/>
      <c r="H63" s="16"/>
      <c r="I63" s="16"/>
      <c r="J63" s="16"/>
      <c r="K63" s="17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188" t="s">
        <v>173</v>
      </c>
      <c r="B64" s="189"/>
      <c r="C64" s="190"/>
      <c r="D64" s="22"/>
      <c r="E64" s="22"/>
      <c r="F64" s="22">
        <v>63</v>
      </c>
      <c r="G64" s="22">
        <v>63</v>
      </c>
      <c r="H64" s="22"/>
      <c r="I64" s="22"/>
      <c r="J64" s="22"/>
      <c r="K64" s="35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188" t="s">
        <v>34</v>
      </c>
      <c r="B65" s="210"/>
      <c r="C65" s="211"/>
      <c r="D65" s="22"/>
      <c r="E65" s="22"/>
      <c r="F65" s="22">
        <v>4</v>
      </c>
      <c r="G65" s="22">
        <v>4</v>
      </c>
      <c r="H65" s="22"/>
      <c r="I65" s="72"/>
      <c r="J65" s="72"/>
      <c r="K65" s="35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09" t="s">
        <v>35</v>
      </c>
      <c r="B66" s="210"/>
      <c r="C66" s="211"/>
      <c r="D66" s="22"/>
      <c r="E66" s="22"/>
      <c r="F66" s="22">
        <v>1</v>
      </c>
      <c r="G66" s="22">
        <v>1</v>
      </c>
      <c r="H66" s="22"/>
      <c r="I66" s="22"/>
      <c r="J66" s="22"/>
      <c r="K66" s="35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00" t="s">
        <v>362</v>
      </c>
      <c r="B67" s="201"/>
      <c r="C67" s="202"/>
      <c r="D67" s="18" t="s">
        <v>363</v>
      </c>
      <c r="E67" s="18">
        <v>100</v>
      </c>
      <c r="F67" s="22"/>
      <c r="G67" s="22"/>
      <c r="H67" s="18">
        <v>1.76</v>
      </c>
      <c r="I67" s="18">
        <v>5.32</v>
      </c>
      <c r="J67" s="18">
        <v>7.54</v>
      </c>
      <c r="K67" s="45">
        <v>83</v>
      </c>
      <c r="L67" s="18">
        <v>0.04</v>
      </c>
      <c r="M67" s="18">
        <v>4.32</v>
      </c>
      <c r="N67" s="18">
        <v>30</v>
      </c>
      <c r="O67" s="18">
        <v>7.0000000000000007E-2</v>
      </c>
      <c r="P67" s="18">
        <v>46.06</v>
      </c>
      <c r="Q67" s="18">
        <v>47.78</v>
      </c>
      <c r="R67" s="18">
        <v>18.670000000000002</v>
      </c>
      <c r="S67" s="18">
        <v>0.54</v>
      </c>
    </row>
    <row r="68" spans="1:19" x14ac:dyDescent="0.25">
      <c r="A68" s="200" t="s">
        <v>364</v>
      </c>
      <c r="B68" s="201"/>
      <c r="C68" s="202"/>
      <c r="D68" s="34"/>
      <c r="E68" s="34"/>
      <c r="F68" s="34"/>
      <c r="G68" s="34"/>
      <c r="H68" s="22"/>
      <c r="I68" s="22"/>
      <c r="J68" s="22"/>
      <c r="K68" s="35"/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197" t="s">
        <v>63</v>
      </c>
      <c r="B69" s="210"/>
      <c r="C69" s="211"/>
      <c r="D69" s="34"/>
      <c r="E69" s="34"/>
      <c r="F69" s="34">
        <v>136</v>
      </c>
      <c r="G69" s="34">
        <v>109</v>
      </c>
      <c r="H69" s="22"/>
      <c r="I69" s="22"/>
      <c r="J69" s="22"/>
      <c r="K69" s="35"/>
      <c r="L69" s="22"/>
      <c r="M69" s="22"/>
      <c r="N69" s="22"/>
      <c r="O69" s="22"/>
      <c r="P69" s="22"/>
      <c r="Q69" s="22"/>
      <c r="R69" s="22"/>
      <c r="S69" s="22"/>
    </row>
    <row r="70" spans="1:19" x14ac:dyDescent="0.25">
      <c r="A70" s="188" t="s">
        <v>35</v>
      </c>
      <c r="B70" s="198"/>
      <c r="C70" s="199"/>
      <c r="D70" s="34"/>
      <c r="E70" s="34"/>
      <c r="F70" s="34">
        <v>0.3</v>
      </c>
      <c r="G70" s="34">
        <v>0.3</v>
      </c>
      <c r="H70" s="22"/>
      <c r="I70" s="22"/>
      <c r="J70" s="22"/>
      <c r="K70" s="35"/>
      <c r="L70" s="22"/>
      <c r="M70" s="22"/>
      <c r="N70" s="22"/>
      <c r="O70" s="22"/>
      <c r="P70" s="22"/>
      <c r="Q70" s="22"/>
      <c r="R70" s="22"/>
      <c r="S70" s="22"/>
    </row>
    <row r="71" spans="1:19" x14ac:dyDescent="0.25">
      <c r="A71" s="197" t="s">
        <v>34</v>
      </c>
      <c r="B71" s="210"/>
      <c r="C71" s="211"/>
      <c r="D71" s="34"/>
      <c r="E71" s="34"/>
      <c r="F71" s="34">
        <v>3</v>
      </c>
      <c r="G71" s="34">
        <v>3</v>
      </c>
      <c r="H71" s="22"/>
      <c r="I71" s="22"/>
      <c r="J71" s="22"/>
      <c r="K71" s="35"/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00" t="s">
        <v>248</v>
      </c>
      <c r="B72" s="201"/>
      <c r="C72" s="202"/>
      <c r="D72" s="18" t="s">
        <v>257</v>
      </c>
      <c r="E72" s="18">
        <v>25</v>
      </c>
      <c r="F72" s="18"/>
      <c r="G72" s="18"/>
      <c r="H72" s="18">
        <v>0.66</v>
      </c>
      <c r="I72" s="18">
        <v>2.2999999999999998</v>
      </c>
      <c r="J72" s="18">
        <v>2.4700000000000002</v>
      </c>
      <c r="K72" s="18">
        <v>33.299999999999997</v>
      </c>
      <c r="L72" s="18">
        <v>8.9999999999999993E-3</v>
      </c>
      <c r="M72" s="18">
        <v>0.08</v>
      </c>
      <c r="N72" s="18">
        <v>12.15</v>
      </c>
      <c r="O72" s="18">
        <v>0.02</v>
      </c>
      <c r="P72" s="18">
        <v>16.73</v>
      </c>
      <c r="Q72" s="18">
        <v>14.54</v>
      </c>
      <c r="R72" s="18">
        <v>2.92</v>
      </c>
      <c r="S72" s="18">
        <v>7.0000000000000007E-2</v>
      </c>
    </row>
    <row r="73" spans="1:19" x14ac:dyDescent="0.25">
      <c r="A73" s="197" t="s">
        <v>32</v>
      </c>
      <c r="B73" s="210"/>
      <c r="C73" s="211"/>
      <c r="D73" s="34"/>
      <c r="E73" s="34"/>
      <c r="F73" s="34">
        <v>12.5</v>
      </c>
      <c r="G73" s="34">
        <v>12.5</v>
      </c>
      <c r="H73" s="34"/>
      <c r="I73" s="133"/>
      <c r="J73" s="133"/>
      <c r="K73" s="34"/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197" t="s">
        <v>34</v>
      </c>
      <c r="B74" s="210"/>
      <c r="C74" s="211"/>
      <c r="D74" s="22"/>
      <c r="E74" s="22"/>
      <c r="F74" s="22">
        <v>1.35</v>
      </c>
      <c r="G74" s="22">
        <v>1.35</v>
      </c>
      <c r="H74" s="22"/>
      <c r="I74" s="7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197" t="s">
        <v>77</v>
      </c>
      <c r="B75" s="210"/>
      <c r="C75" s="211"/>
      <c r="D75" s="22"/>
      <c r="E75" s="22"/>
      <c r="F75" s="22">
        <v>1.35</v>
      </c>
      <c r="G75" s="22">
        <v>1.35</v>
      </c>
      <c r="H75" s="22"/>
      <c r="I75" s="7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197" t="s">
        <v>35</v>
      </c>
      <c r="B76" s="210"/>
      <c r="C76" s="211"/>
      <c r="D76" s="22"/>
      <c r="E76" s="22"/>
      <c r="F76" s="22">
        <v>0.3</v>
      </c>
      <c r="G76" s="22">
        <v>0.3</v>
      </c>
      <c r="H76" s="22"/>
      <c r="I76" s="7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197" t="s">
        <v>90</v>
      </c>
      <c r="B77" s="210"/>
      <c r="C77" s="211"/>
      <c r="D77" s="22"/>
      <c r="E77" s="22"/>
      <c r="F77" s="22">
        <v>0.15</v>
      </c>
      <c r="G77" s="22">
        <v>0.15</v>
      </c>
      <c r="H77" s="22"/>
      <c r="I77" s="7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197" t="s">
        <v>37</v>
      </c>
      <c r="B78" s="210"/>
      <c r="C78" s="211"/>
      <c r="D78" s="22"/>
      <c r="E78" s="22"/>
      <c r="F78" s="22">
        <v>12.5</v>
      </c>
      <c r="G78" s="22">
        <v>12.5</v>
      </c>
      <c r="H78" s="22"/>
      <c r="I78" s="7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30" t="s">
        <v>80</v>
      </c>
      <c r="B79" s="230"/>
      <c r="C79" s="230"/>
      <c r="D79" s="16" t="s">
        <v>81</v>
      </c>
      <c r="E79" s="16">
        <v>200</v>
      </c>
      <c r="F79" s="16"/>
      <c r="G79" s="16"/>
      <c r="H79" s="29">
        <v>1.47</v>
      </c>
      <c r="I79" s="29">
        <v>0</v>
      </c>
      <c r="J79" s="29">
        <v>22.8</v>
      </c>
      <c r="K79" s="29">
        <v>97.07</v>
      </c>
      <c r="L79" s="18">
        <v>0.03</v>
      </c>
      <c r="M79" s="18">
        <v>14.8</v>
      </c>
      <c r="N79" s="18">
        <v>0</v>
      </c>
      <c r="O79" s="18">
        <v>0</v>
      </c>
      <c r="P79" s="18">
        <v>34.67</v>
      </c>
      <c r="Q79" s="18">
        <v>36</v>
      </c>
      <c r="R79" s="18">
        <v>12</v>
      </c>
      <c r="S79" s="18">
        <v>0.67</v>
      </c>
    </row>
    <row r="80" spans="1:19" x14ac:dyDescent="0.25">
      <c r="A80" s="191" t="s">
        <v>46</v>
      </c>
      <c r="B80" s="192"/>
      <c r="C80" s="193"/>
      <c r="D80" s="22"/>
      <c r="E80" s="16">
        <v>90</v>
      </c>
      <c r="F80" s="16"/>
      <c r="G80" s="16"/>
      <c r="H80" s="16">
        <v>6.24</v>
      </c>
      <c r="I80" s="16">
        <v>0.79</v>
      </c>
      <c r="J80" s="16">
        <v>38.159999999999997</v>
      </c>
      <c r="K80" s="16">
        <v>184.7</v>
      </c>
      <c r="L80" s="18">
        <v>0.1</v>
      </c>
      <c r="M80" s="18">
        <v>0</v>
      </c>
      <c r="N80" s="18">
        <v>0</v>
      </c>
      <c r="O80" s="18">
        <v>0.04</v>
      </c>
      <c r="P80" s="18">
        <v>26.8</v>
      </c>
      <c r="Q80" s="18">
        <v>17.399999999999999</v>
      </c>
      <c r="R80" s="18">
        <v>91</v>
      </c>
      <c r="S80" s="18">
        <v>1.6</v>
      </c>
    </row>
    <row r="81" spans="1:19" x14ac:dyDescent="0.25">
      <c r="A81" s="191" t="s">
        <v>47</v>
      </c>
      <c r="B81" s="192"/>
      <c r="C81" s="193"/>
      <c r="D81" s="22"/>
      <c r="E81" s="16">
        <v>50</v>
      </c>
      <c r="F81" s="16"/>
      <c r="G81" s="16"/>
      <c r="H81" s="16">
        <v>2.8</v>
      </c>
      <c r="I81" s="16">
        <v>0.55000000000000004</v>
      </c>
      <c r="J81" s="16">
        <v>24.7</v>
      </c>
      <c r="K81" s="17">
        <v>114.95</v>
      </c>
      <c r="L81" s="18">
        <v>0.05</v>
      </c>
      <c r="M81" s="18">
        <v>0</v>
      </c>
      <c r="N81" s="18">
        <v>0</v>
      </c>
      <c r="O81" s="18">
        <v>0</v>
      </c>
      <c r="P81" s="18">
        <v>11.5</v>
      </c>
      <c r="Q81" s="18">
        <v>53</v>
      </c>
      <c r="R81" s="18">
        <v>12.5</v>
      </c>
      <c r="S81" s="18">
        <v>1.55</v>
      </c>
    </row>
    <row r="82" spans="1:19" x14ac:dyDescent="0.25">
      <c r="A82" s="191" t="s">
        <v>365</v>
      </c>
      <c r="B82" s="192"/>
      <c r="C82" s="193"/>
      <c r="D82" s="16" t="s">
        <v>82</v>
      </c>
      <c r="E82" s="16" t="s">
        <v>83</v>
      </c>
      <c r="F82" s="16">
        <v>185</v>
      </c>
      <c r="G82" s="16">
        <v>185</v>
      </c>
      <c r="H82" s="16">
        <v>2.77</v>
      </c>
      <c r="I82" s="18">
        <v>0.93</v>
      </c>
      <c r="J82" s="16">
        <v>38.85</v>
      </c>
      <c r="K82" s="17">
        <v>177.6</v>
      </c>
      <c r="L82" s="16">
        <v>7.0000000000000007E-2</v>
      </c>
      <c r="M82" s="16">
        <v>18.5</v>
      </c>
      <c r="N82" s="16">
        <v>0</v>
      </c>
      <c r="O82" s="16">
        <v>0.09</v>
      </c>
      <c r="P82" s="16">
        <v>14.8</v>
      </c>
      <c r="Q82" s="16">
        <v>51.8</v>
      </c>
      <c r="R82" s="16">
        <v>77.7</v>
      </c>
      <c r="S82" s="16">
        <v>1.1100000000000001</v>
      </c>
    </row>
    <row r="83" spans="1:19" x14ac:dyDescent="0.25">
      <c r="A83" s="200" t="s">
        <v>49</v>
      </c>
      <c r="B83" s="201"/>
      <c r="C83" s="202"/>
      <c r="D83" s="22"/>
      <c r="E83" s="22"/>
      <c r="F83" s="22"/>
      <c r="G83" s="22"/>
      <c r="H83" s="18">
        <f t="shared" ref="H83:S83" si="2">SUM(H42:H82)</f>
        <v>37.82</v>
      </c>
      <c r="I83" s="18">
        <f t="shared" si="2"/>
        <v>50.389999999999993</v>
      </c>
      <c r="J83" s="18">
        <f t="shared" si="2"/>
        <v>185.47</v>
      </c>
      <c r="K83" s="18">
        <f t="shared" si="2"/>
        <v>1349</v>
      </c>
      <c r="L83" s="18">
        <f t="shared" si="2"/>
        <v>0.51900000000000002</v>
      </c>
      <c r="M83" s="18">
        <f t="shared" si="2"/>
        <v>56.18</v>
      </c>
      <c r="N83" s="18">
        <f t="shared" si="2"/>
        <v>107.85000000000001</v>
      </c>
      <c r="O83" s="18">
        <f t="shared" si="2"/>
        <v>0.38</v>
      </c>
      <c r="P83" s="18">
        <f t="shared" si="2"/>
        <v>211.68</v>
      </c>
      <c r="Q83" s="18">
        <f t="shared" si="2"/>
        <v>457.34000000000003</v>
      </c>
      <c r="R83" s="18">
        <f t="shared" si="2"/>
        <v>269.05</v>
      </c>
      <c r="S83" s="18">
        <f t="shared" si="2"/>
        <v>9.98</v>
      </c>
    </row>
    <row r="84" spans="1:19" x14ac:dyDescent="0.25">
      <c r="A84" s="200"/>
      <c r="B84" s="201"/>
      <c r="C84" s="202"/>
      <c r="D84" s="206" t="s">
        <v>84</v>
      </c>
      <c r="E84" s="219"/>
      <c r="F84" s="219"/>
      <c r="G84" s="220"/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ht="13.5" customHeight="1" x14ac:dyDescent="0.25">
      <c r="A85" s="177" t="s">
        <v>85</v>
      </c>
      <c r="B85" s="178"/>
      <c r="C85" s="179"/>
      <c r="D85" s="18" t="s">
        <v>86</v>
      </c>
      <c r="E85" s="18">
        <v>200</v>
      </c>
      <c r="F85" s="18">
        <v>207</v>
      </c>
      <c r="G85" s="18">
        <v>200</v>
      </c>
      <c r="H85" s="29">
        <v>5.8</v>
      </c>
      <c r="I85" s="29">
        <v>5</v>
      </c>
      <c r="J85" s="29">
        <v>8</v>
      </c>
      <c r="K85" s="33">
        <v>100</v>
      </c>
      <c r="L85" s="18">
        <v>0.08</v>
      </c>
      <c r="M85" s="18">
        <v>1.4</v>
      </c>
      <c r="N85" s="18">
        <v>40</v>
      </c>
      <c r="O85" s="18">
        <v>0.34</v>
      </c>
      <c r="P85" s="18">
        <v>240</v>
      </c>
      <c r="Q85" s="18">
        <v>180</v>
      </c>
      <c r="R85" s="18">
        <v>28</v>
      </c>
      <c r="S85" s="18">
        <v>0.2</v>
      </c>
    </row>
    <row r="86" spans="1:19" ht="13.5" customHeight="1" x14ac:dyDescent="0.25">
      <c r="A86" s="292" t="s">
        <v>366</v>
      </c>
      <c r="B86" s="292"/>
      <c r="C86" s="292"/>
      <c r="D86" s="18" t="s">
        <v>367</v>
      </c>
      <c r="E86" s="18">
        <v>50</v>
      </c>
      <c r="F86" s="18"/>
      <c r="G86" s="18"/>
      <c r="H86" s="18">
        <v>3.95</v>
      </c>
      <c r="I86" s="18">
        <v>4.0599999999999996</v>
      </c>
      <c r="J86" s="18">
        <v>22.24</v>
      </c>
      <c r="K86" s="45">
        <v>141.5</v>
      </c>
      <c r="L86" s="18">
        <v>0.56999999999999995</v>
      </c>
      <c r="M86" s="18">
        <v>0</v>
      </c>
      <c r="N86" s="18">
        <v>7</v>
      </c>
      <c r="O86" s="18">
        <v>0.04</v>
      </c>
      <c r="P86" s="18">
        <v>11.2</v>
      </c>
      <c r="Q86" s="18">
        <v>38.299999999999997</v>
      </c>
      <c r="R86" s="18">
        <v>14.2</v>
      </c>
      <c r="S86" s="18">
        <v>0.7</v>
      </c>
    </row>
    <row r="87" spans="1:19" x14ac:dyDescent="0.25">
      <c r="A87" s="197" t="s">
        <v>77</v>
      </c>
      <c r="B87" s="198"/>
      <c r="C87" s="199"/>
      <c r="D87" s="18"/>
      <c r="E87" s="18"/>
      <c r="F87" s="28">
        <v>33</v>
      </c>
      <c r="G87" s="28">
        <v>33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ht="13.5" customHeight="1" x14ac:dyDescent="0.25">
      <c r="A88" s="197" t="s">
        <v>220</v>
      </c>
      <c r="B88" s="198"/>
      <c r="C88" s="199"/>
      <c r="D88" s="18"/>
      <c r="E88" s="18"/>
      <c r="F88" s="28">
        <v>1</v>
      </c>
      <c r="G88" s="28">
        <v>1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ht="14.25" customHeight="1" x14ac:dyDescent="0.25">
      <c r="A89" s="197" t="s">
        <v>91</v>
      </c>
      <c r="B89" s="198"/>
      <c r="C89" s="199"/>
      <c r="D89" s="18"/>
      <c r="E89" s="18"/>
      <c r="F89" s="28">
        <v>4.2</v>
      </c>
      <c r="G89" s="28">
        <v>4.2</v>
      </c>
      <c r="H89" s="18"/>
      <c r="I89" s="18"/>
      <c r="J89" s="18"/>
      <c r="K89" s="45"/>
      <c r="L89" s="22"/>
      <c r="M89" s="22"/>
      <c r="N89" s="22"/>
      <c r="O89" s="22"/>
      <c r="P89" s="22"/>
      <c r="Q89" s="22"/>
      <c r="R89" s="22"/>
      <c r="S89" s="22"/>
    </row>
    <row r="90" spans="1:19" ht="13.5" customHeight="1" x14ac:dyDescent="0.25">
      <c r="A90" s="197" t="s">
        <v>93</v>
      </c>
      <c r="B90" s="198"/>
      <c r="C90" s="199"/>
      <c r="D90" s="18"/>
      <c r="E90" s="18"/>
      <c r="F90" s="28">
        <v>2</v>
      </c>
      <c r="G90" s="28">
        <v>2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ht="12.75" customHeight="1" x14ac:dyDescent="0.25">
      <c r="A91" s="197" t="s">
        <v>368</v>
      </c>
      <c r="B91" s="198"/>
      <c r="C91" s="199"/>
      <c r="D91" s="18"/>
      <c r="E91" s="18"/>
      <c r="F91" s="28">
        <v>2</v>
      </c>
      <c r="G91" s="28">
        <v>2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ht="13.5" customHeight="1" x14ac:dyDescent="0.25">
      <c r="A92" s="197" t="s">
        <v>35</v>
      </c>
      <c r="B92" s="198"/>
      <c r="C92" s="199"/>
      <c r="D92" s="18"/>
      <c r="E92" s="18"/>
      <c r="F92" s="28">
        <v>0.3</v>
      </c>
      <c r="G92" s="28">
        <v>0.3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ht="12.75" customHeight="1" x14ac:dyDescent="0.25">
      <c r="A93" s="197" t="s">
        <v>90</v>
      </c>
      <c r="B93" s="198"/>
      <c r="C93" s="199"/>
      <c r="D93" s="18"/>
      <c r="E93" s="18"/>
      <c r="F93" s="28">
        <v>5.75</v>
      </c>
      <c r="G93" s="28">
        <v>5.75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ht="12.75" customHeight="1" x14ac:dyDescent="0.25">
      <c r="A94" s="197" t="s">
        <v>37</v>
      </c>
      <c r="B94" s="198"/>
      <c r="C94" s="199"/>
      <c r="D94" s="18"/>
      <c r="E94" s="18"/>
      <c r="F94" s="28">
        <v>15</v>
      </c>
      <c r="G94" s="28">
        <v>15</v>
      </c>
      <c r="H94" s="18"/>
      <c r="I94" s="18"/>
      <c r="J94" s="18"/>
      <c r="K94" s="45"/>
      <c r="L94" s="22"/>
      <c r="M94" s="22"/>
      <c r="N94" s="22"/>
      <c r="O94" s="22"/>
      <c r="P94" s="22"/>
      <c r="Q94" s="22"/>
      <c r="R94" s="22"/>
      <c r="S94" s="22"/>
    </row>
    <row r="95" spans="1:19" ht="13.5" customHeight="1" x14ac:dyDescent="0.25">
      <c r="A95" s="197" t="s">
        <v>55</v>
      </c>
      <c r="B95" s="198"/>
      <c r="C95" s="199"/>
      <c r="D95" s="18"/>
      <c r="E95" s="18"/>
      <c r="F95" s="28">
        <v>2.5000000000000001E-2</v>
      </c>
      <c r="G95" s="28">
        <v>2.5000000000000001E-2</v>
      </c>
      <c r="H95" s="18"/>
      <c r="I95" s="18"/>
      <c r="J95" s="18"/>
      <c r="K95" s="45"/>
      <c r="L95" s="22"/>
      <c r="M95" s="22"/>
      <c r="N95" s="22"/>
      <c r="O95" s="22"/>
      <c r="P95" s="22"/>
      <c r="Q95" s="22"/>
      <c r="R95" s="22"/>
      <c r="S95" s="22"/>
    </row>
    <row r="96" spans="1:19" ht="13.5" customHeight="1" x14ac:dyDescent="0.25">
      <c r="A96" s="197" t="s">
        <v>94</v>
      </c>
      <c r="B96" s="198"/>
      <c r="C96" s="199"/>
      <c r="D96" s="18"/>
      <c r="E96" s="18"/>
      <c r="F96" s="28">
        <v>1.5</v>
      </c>
      <c r="G96" s="28">
        <v>1.5</v>
      </c>
      <c r="H96" s="18"/>
      <c r="I96" s="18"/>
      <c r="J96" s="18"/>
      <c r="K96" s="45"/>
      <c r="L96" s="22"/>
      <c r="M96" s="22"/>
      <c r="N96" s="22"/>
      <c r="O96" s="22"/>
      <c r="P96" s="22"/>
      <c r="Q96" s="22"/>
      <c r="R96" s="22"/>
      <c r="S96" s="22"/>
    </row>
    <row r="97" spans="1:19" ht="13.5" customHeight="1" x14ac:dyDescent="0.25">
      <c r="A97" s="292" t="s">
        <v>56</v>
      </c>
      <c r="B97" s="292"/>
      <c r="C97" s="292"/>
      <c r="D97" s="22"/>
      <c r="E97" s="22"/>
      <c r="F97" s="22"/>
      <c r="G97" s="22"/>
      <c r="H97" s="18">
        <f t="shared" ref="H97:S97" si="3">SUM(H85:H96)</f>
        <v>9.75</v>
      </c>
      <c r="I97" s="18">
        <f t="shared" si="3"/>
        <v>9.0599999999999987</v>
      </c>
      <c r="J97" s="18">
        <f t="shared" si="3"/>
        <v>30.24</v>
      </c>
      <c r="K97" s="18">
        <f t="shared" si="3"/>
        <v>241.5</v>
      </c>
      <c r="L97" s="18">
        <f t="shared" si="3"/>
        <v>0.64999999999999991</v>
      </c>
      <c r="M97" s="18">
        <f t="shared" si="3"/>
        <v>1.4</v>
      </c>
      <c r="N97" s="18">
        <f t="shared" si="3"/>
        <v>47</v>
      </c>
      <c r="O97" s="18">
        <f t="shared" si="3"/>
        <v>0.38</v>
      </c>
      <c r="P97" s="18">
        <f t="shared" si="3"/>
        <v>251.2</v>
      </c>
      <c r="Q97" s="18">
        <f t="shared" si="3"/>
        <v>218.3</v>
      </c>
      <c r="R97" s="18">
        <f t="shared" si="3"/>
        <v>42.2</v>
      </c>
      <c r="S97" s="18">
        <f t="shared" si="3"/>
        <v>0.89999999999999991</v>
      </c>
    </row>
    <row r="98" spans="1:19" x14ac:dyDescent="0.25">
      <c r="A98" s="209"/>
      <c r="B98" s="210"/>
      <c r="C98" s="211"/>
      <c r="D98" s="206" t="s">
        <v>95</v>
      </c>
      <c r="E98" s="207"/>
      <c r="F98" s="207"/>
      <c r="G98" s="208"/>
      <c r="H98" s="22"/>
      <c r="I98" s="22"/>
      <c r="J98" s="22"/>
      <c r="K98" s="35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191" t="s">
        <v>369</v>
      </c>
      <c r="B99" s="192"/>
      <c r="C99" s="193"/>
      <c r="D99" s="18" t="s">
        <v>70</v>
      </c>
      <c r="E99" s="16" t="s">
        <v>370</v>
      </c>
      <c r="F99" s="16"/>
      <c r="G99" s="16"/>
      <c r="H99" s="16">
        <v>10.7</v>
      </c>
      <c r="I99" s="16">
        <v>3.5</v>
      </c>
      <c r="J99" s="16">
        <v>7.5</v>
      </c>
      <c r="K99" s="17">
        <v>104.3</v>
      </c>
      <c r="L99" s="18">
        <v>7.0000000000000007E-2</v>
      </c>
      <c r="M99" s="18">
        <v>0.35</v>
      </c>
      <c r="N99" s="18">
        <v>9.6999999999999993</v>
      </c>
      <c r="O99" s="18">
        <v>0</v>
      </c>
      <c r="P99" s="18">
        <v>43.1</v>
      </c>
      <c r="Q99" s="18">
        <v>136.5</v>
      </c>
      <c r="R99" s="18">
        <v>20.9</v>
      </c>
      <c r="S99" s="18">
        <v>0.6</v>
      </c>
    </row>
    <row r="100" spans="1:19" x14ac:dyDescent="0.25">
      <c r="A100" s="197" t="s">
        <v>71</v>
      </c>
      <c r="B100" s="198"/>
      <c r="C100" s="199"/>
      <c r="D100" s="12"/>
      <c r="E100" s="12"/>
      <c r="F100" s="12">
        <v>72</v>
      </c>
      <c r="G100" s="12">
        <v>52.8</v>
      </c>
      <c r="H100" s="12"/>
      <c r="I100" s="12"/>
      <c r="J100" s="12"/>
      <c r="K100" s="38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5">
      <c r="A101" s="209" t="s">
        <v>66</v>
      </c>
      <c r="B101" s="210"/>
      <c r="C101" s="211"/>
      <c r="D101" s="12"/>
      <c r="E101" s="12"/>
      <c r="F101" s="12">
        <v>6.4</v>
      </c>
      <c r="G101" s="12">
        <v>6.4</v>
      </c>
      <c r="H101" s="12"/>
      <c r="I101" s="12"/>
      <c r="J101" s="12"/>
      <c r="K101" s="38"/>
      <c r="L101" s="12"/>
      <c r="M101" s="12"/>
      <c r="N101" s="12"/>
      <c r="O101" s="12"/>
      <c r="P101" s="12"/>
      <c r="Q101" s="12"/>
      <c r="R101" s="12"/>
      <c r="S101" s="12"/>
    </row>
    <row r="102" spans="1:19" x14ac:dyDescent="0.25">
      <c r="A102" s="209" t="s">
        <v>35</v>
      </c>
      <c r="B102" s="210"/>
      <c r="C102" s="211"/>
      <c r="D102" s="12"/>
      <c r="E102" s="12"/>
      <c r="F102" s="12">
        <v>0.3</v>
      </c>
      <c r="G102" s="12">
        <v>0.3</v>
      </c>
      <c r="H102" s="12"/>
      <c r="I102" s="12"/>
      <c r="J102" s="12"/>
      <c r="K102" s="38"/>
      <c r="L102" s="12"/>
      <c r="M102" s="12"/>
      <c r="N102" s="12"/>
      <c r="O102" s="12"/>
      <c r="P102" s="12"/>
      <c r="Q102" s="12"/>
      <c r="R102" s="12"/>
      <c r="S102" s="12"/>
    </row>
    <row r="103" spans="1:19" x14ac:dyDescent="0.25">
      <c r="A103" s="209" t="s">
        <v>72</v>
      </c>
      <c r="B103" s="210"/>
      <c r="C103" s="211"/>
      <c r="D103" s="12"/>
      <c r="E103" s="12"/>
      <c r="F103" s="12">
        <v>14.4</v>
      </c>
      <c r="G103" s="12">
        <v>14.4</v>
      </c>
      <c r="H103" s="12"/>
      <c r="I103" s="12"/>
      <c r="J103" s="12"/>
      <c r="K103" s="38"/>
      <c r="L103" s="12"/>
      <c r="M103" s="12"/>
      <c r="N103" s="12"/>
      <c r="O103" s="12"/>
      <c r="P103" s="12"/>
      <c r="Q103" s="12"/>
      <c r="R103" s="12"/>
      <c r="S103" s="12"/>
    </row>
    <row r="104" spans="1:19" x14ac:dyDescent="0.25">
      <c r="A104" s="209" t="s">
        <v>73</v>
      </c>
      <c r="B104" s="210"/>
      <c r="C104" s="211"/>
      <c r="D104" s="12"/>
      <c r="E104" s="12"/>
      <c r="F104" s="12">
        <v>8</v>
      </c>
      <c r="G104" s="12">
        <v>8</v>
      </c>
      <c r="H104" s="12"/>
      <c r="I104" s="12"/>
      <c r="J104" s="12"/>
      <c r="K104" s="38"/>
      <c r="L104" s="12"/>
      <c r="M104" s="12"/>
      <c r="N104" s="12"/>
      <c r="O104" s="12"/>
      <c r="P104" s="12"/>
      <c r="Q104" s="12"/>
      <c r="R104" s="12"/>
      <c r="S104" s="12"/>
    </row>
    <row r="105" spans="1:19" x14ac:dyDescent="0.25">
      <c r="A105" s="209" t="s">
        <v>32</v>
      </c>
      <c r="B105" s="210"/>
      <c r="C105" s="211"/>
      <c r="D105" s="39"/>
      <c r="E105" s="39"/>
      <c r="F105" s="39">
        <v>21</v>
      </c>
      <c r="G105" s="39">
        <v>21</v>
      </c>
      <c r="H105" s="39"/>
      <c r="I105" s="39"/>
      <c r="J105" s="39"/>
      <c r="K105" s="40"/>
      <c r="L105" s="12"/>
      <c r="M105" s="12"/>
      <c r="N105" s="12"/>
      <c r="O105" s="12"/>
      <c r="P105" s="12"/>
      <c r="Q105" s="12"/>
      <c r="R105" s="12"/>
      <c r="S105" s="12"/>
    </row>
    <row r="106" spans="1:19" x14ac:dyDescent="0.25">
      <c r="A106" s="188" t="s">
        <v>34</v>
      </c>
      <c r="B106" s="198"/>
      <c r="C106" s="199"/>
      <c r="D106" s="22"/>
      <c r="E106" s="22"/>
      <c r="F106" s="22">
        <v>8</v>
      </c>
      <c r="G106" s="22">
        <v>8</v>
      </c>
      <c r="H106" s="18"/>
      <c r="I106" s="18"/>
      <c r="J106" s="18"/>
      <c r="K106" s="45"/>
      <c r="L106" s="18"/>
      <c r="M106" s="18"/>
      <c r="N106" s="18"/>
      <c r="O106" s="18"/>
      <c r="P106" s="18"/>
      <c r="Q106" s="18"/>
      <c r="R106" s="18"/>
      <c r="S106" s="18"/>
    </row>
    <row r="107" spans="1:19" x14ac:dyDescent="0.25">
      <c r="A107" s="200" t="s">
        <v>371</v>
      </c>
      <c r="B107" s="201"/>
      <c r="C107" s="202"/>
      <c r="D107" s="18" t="s">
        <v>372</v>
      </c>
      <c r="E107" s="18" t="s">
        <v>373</v>
      </c>
      <c r="F107" s="18"/>
      <c r="G107" s="18"/>
      <c r="H107" s="18">
        <v>3.71</v>
      </c>
      <c r="I107" s="18">
        <v>8.36</v>
      </c>
      <c r="J107" s="18">
        <v>24.93</v>
      </c>
      <c r="K107" s="18">
        <v>199.68</v>
      </c>
      <c r="L107" s="18">
        <v>0.19</v>
      </c>
      <c r="M107" s="18">
        <v>25.77</v>
      </c>
      <c r="N107" s="18">
        <v>0</v>
      </c>
      <c r="O107" s="18">
        <v>0.11</v>
      </c>
      <c r="P107" s="18">
        <v>32.68</v>
      </c>
      <c r="Q107" s="18">
        <v>109.49</v>
      </c>
      <c r="R107" s="18">
        <v>37.270000000000003</v>
      </c>
      <c r="S107" s="18">
        <v>1.59</v>
      </c>
    </row>
    <row r="108" spans="1:19" x14ac:dyDescent="0.25">
      <c r="A108" s="209" t="s">
        <v>62</v>
      </c>
      <c r="B108" s="210"/>
      <c r="C108" s="211"/>
      <c r="D108" s="22"/>
      <c r="E108" s="22"/>
      <c r="F108" s="22">
        <v>248</v>
      </c>
      <c r="G108" s="22">
        <v>185.4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:19" x14ac:dyDescent="0.25">
      <c r="A109" s="209" t="s">
        <v>35</v>
      </c>
      <c r="B109" s="210"/>
      <c r="C109" s="211"/>
      <c r="D109" s="22"/>
      <c r="E109" s="22"/>
      <c r="F109" s="22">
        <v>1</v>
      </c>
      <c r="G109" s="22">
        <v>1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188" t="s">
        <v>64</v>
      </c>
      <c r="B110" s="189"/>
      <c r="C110" s="190"/>
      <c r="D110" s="22"/>
      <c r="E110" s="22"/>
      <c r="F110" s="22">
        <v>36</v>
      </c>
      <c r="G110" s="22">
        <v>30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5">
      <c r="A111" s="188" t="s">
        <v>66</v>
      </c>
      <c r="B111" s="189"/>
      <c r="C111" s="190"/>
      <c r="D111" s="22"/>
      <c r="E111" s="22"/>
      <c r="F111" s="22">
        <v>5</v>
      </c>
      <c r="G111" s="22">
        <v>5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s="44" customFormat="1" ht="14.25" customHeight="1" x14ac:dyDescent="0.2">
      <c r="A112" s="200" t="s">
        <v>334</v>
      </c>
      <c r="B112" s="201"/>
      <c r="C112" s="202"/>
      <c r="D112" s="29" t="s">
        <v>175</v>
      </c>
      <c r="E112" s="29">
        <v>60</v>
      </c>
      <c r="F112" s="29"/>
      <c r="G112" s="29"/>
      <c r="H112" s="18">
        <v>0.82</v>
      </c>
      <c r="I112" s="18">
        <v>1.1599999999999999</v>
      </c>
      <c r="J112" s="18">
        <v>3.92</v>
      </c>
      <c r="K112" s="18">
        <v>29.44</v>
      </c>
      <c r="L112" s="18">
        <v>4.0000000000000001E-3</v>
      </c>
      <c r="M112" s="18">
        <v>1.86</v>
      </c>
      <c r="N112" s="18">
        <v>5.6</v>
      </c>
      <c r="O112" s="18">
        <v>0.02</v>
      </c>
      <c r="P112" s="18">
        <v>3.75</v>
      </c>
      <c r="Q112" s="18">
        <v>19.920000000000002</v>
      </c>
      <c r="R112" s="18">
        <v>0.09</v>
      </c>
      <c r="S112" s="18">
        <v>0.17</v>
      </c>
    </row>
    <row r="113" spans="1:19" s="44" customFormat="1" ht="13.5" customHeight="1" x14ac:dyDescent="0.25">
      <c r="A113" s="188" t="s">
        <v>334</v>
      </c>
      <c r="B113" s="201"/>
      <c r="C113" s="202"/>
      <c r="D113" s="29"/>
      <c r="E113" s="29"/>
      <c r="F113" s="26">
        <v>97</v>
      </c>
      <c r="G113" s="26">
        <v>58.2</v>
      </c>
      <c r="H113" s="29"/>
      <c r="I113" s="29"/>
      <c r="J113" s="29"/>
      <c r="K113" s="33"/>
      <c r="L113" s="18"/>
      <c r="M113" s="18"/>
      <c r="N113" s="18"/>
      <c r="O113" s="18"/>
      <c r="P113" s="18"/>
      <c r="Q113" s="18"/>
      <c r="R113" s="18"/>
      <c r="S113" s="18"/>
    </row>
    <row r="114" spans="1:19" s="44" customFormat="1" ht="12.75" customHeight="1" x14ac:dyDescent="0.25">
      <c r="A114" s="188" t="s">
        <v>34</v>
      </c>
      <c r="B114" s="201"/>
      <c r="C114" s="202"/>
      <c r="D114" s="29"/>
      <c r="E114" s="29"/>
      <c r="F114" s="26">
        <v>1.8</v>
      </c>
      <c r="G114" s="26">
        <v>1.8</v>
      </c>
      <c r="H114" s="29"/>
      <c r="I114" s="29"/>
      <c r="J114" s="29"/>
      <c r="K114" s="33"/>
      <c r="L114" s="18"/>
      <c r="M114" s="18"/>
      <c r="N114" s="18"/>
      <c r="O114" s="18"/>
      <c r="P114" s="18"/>
      <c r="Q114" s="18"/>
      <c r="R114" s="18"/>
      <c r="S114" s="18"/>
    </row>
    <row r="115" spans="1:19" ht="13.5" customHeight="1" x14ac:dyDescent="0.25">
      <c r="A115" s="191" t="s">
        <v>42</v>
      </c>
      <c r="B115" s="192"/>
      <c r="C115" s="193"/>
      <c r="D115" s="19" t="s">
        <v>43</v>
      </c>
      <c r="E115" s="19" t="s">
        <v>44</v>
      </c>
      <c r="F115" s="19"/>
      <c r="G115" s="19"/>
      <c r="H115" s="19">
        <v>7.0000000000000007E-2</v>
      </c>
      <c r="I115" s="29">
        <v>0.02</v>
      </c>
      <c r="J115" s="19">
        <v>15</v>
      </c>
      <c r="K115" s="20">
        <v>60</v>
      </c>
      <c r="L115" s="18">
        <v>0</v>
      </c>
      <c r="M115" s="18">
        <v>0.03</v>
      </c>
      <c r="N115" s="18">
        <v>0</v>
      </c>
      <c r="O115" s="18">
        <v>0</v>
      </c>
      <c r="P115" s="18">
        <v>11.1</v>
      </c>
      <c r="Q115" s="18">
        <v>2.8</v>
      </c>
      <c r="R115" s="18">
        <v>1.4</v>
      </c>
      <c r="S115" s="18">
        <v>0.28000000000000003</v>
      </c>
    </row>
    <row r="116" spans="1:19" ht="14.25" customHeight="1" x14ac:dyDescent="0.25">
      <c r="A116" s="188" t="s">
        <v>45</v>
      </c>
      <c r="B116" s="189"/>
      <c r="C116" s="190"/>
      <c r="D116" s="21"/>
      <c r="E116" s="21"/>
      <c r="F116" s="21">
        <v>0.4</v>
      </c>
      <c r="G116" s="21">
        <v>0.4</v>
      </c>
      <c r="H116" s="21"/>
      <c r="I116" s="21"/>
      <c r="J116" s="21"/>
      <c r="K116" s="20"/>
      <c r="L116" s="24"/>
      <c r="M116" s="24"/>
      <c r="N116" s="24"/>
      <c r="O116" s="24"/>
      <c r="P116" s="24"/>
      <c r="Q116" s="24"/>
      <c r="R116" s="24"/>
      <c r="S116" s="24"/>
    </row>
    <row r="117" spans="1:19" ht="12.75" customHeight="1" x14ac:dyDescent="0.25">
      <c r="A117" s="224" t="s">
        <v>33</v>
      </c>
      <c r="B117" s="224"/>
      <c r="C117" s="224"/>
      <c r="D117" s="21"/>
      <c r="E117" s="21"/>
      <c r="F117" s="21">
        <v>15</v>
      </c>
      <c r="G117" s="21">
        <v>15</v>
      </c>
      <c r="H117" s="21"/>
      <c r="I117" s="21"/>
      <c r="J117" s="21"/>
      <c r="K117" s="23"/>
      <c r="L117" s="24"/>
      <c r="M117" s="24"/>
      <c r="N117" s="24"/>
      <c r="O117" s="24"/>
      <c r="P117" s="24"/>
      <c r="Q117" s="24"/>
      <c r="R117" s="24"/>
      <c r="S117" s="24"/>
    </row>
    <row r="118" spans="1:19" ht="14.25" customHeight="1" x14ac:dyDescent="0.25">
      <c r="A118" s="224" t="s">
        <v>37</v>
      </c>
      <c r="B118" s="224"/>
      <c r="C118" s="224"/>
      <c r="D118" s="21"/>
      <c r="E118" s="21"/>
      <c r="F118" s="21">
        <v>200</v>
      </c>
      <c r="G118" s="21">
        <v>200</v>
      </c>
      <c r="H118" s="21"/>
      <c r="I118" s="21"/>
      <c r="J118" s="21"/>
      <c r="K118" s="23"/>
      <c r="L118" s="24"/>
      <c r="M118" s="24"/>
      <c r="N118" s="24"/>
      <c r="O118" s="24"/>
      <c r="P118" s="24"/>
      <c r="Q118" s="24"/>
      <c r="R118" s="24"/>
      <c r="S118" s="24"/>
    </row>
    <row r="119" spans="1:19" x14ac:dyDescent="0.25">
      <c r="A119" s="321" t="s">
        <v>354</v>
      </c>
      <c r="B119" s="322"/>
      <c r="C119" s="323"/>
      <c r="D119" s="19" t="s">
        <v>197</v>
      </c>
      <c r="E119" s="19">
        <v>10</v>
      </c>
      <c r="F119" s="19"/>
      <c r="G119" s="19"/>
      <c r="H119" s="19">
        <v>0.08</v>
      </c>
      <c r="I119" s="19">
        <v>7.25</v>
      </c>
      <c r="J119" s="19">
        <v>0.13</v>
      </c>
      <c r="K119" s="20">
        <v>66</v>
      </c>
      <c r="L119" s="16">
        <v>0</v>
      </c>
      <c r="M119" s="16">
        <v>0</v>
      </c>
      <c r="N119" s="16">
        <v>40</v>
      </c>
      <c r="O119" s="16">
        <v>0.01</v>
      </c>
      <c r="P119" s="16">
        <v>2.4</v>
      </c>
      <c r="Q119" s="16">
        <v>3</v>
      </c>
      <c r="R119" s="16">
        <v>0</v>
      </c>
      <c r="S119" s="16">
        <v>0.02</v>
      </c>
    </row>
    <row r="120" spans="1:19" x14ac:dyDescent="0.25">
      <c r="A120" s="191" t="s">
        <v>47</v>
      </c>
      <c r="B120" s="192"/>
      <c r="C120" s="193"/>
      <c r="D120" s="22"/>
      <c r="E120" s="16">
        <v>15</v>
      </c>
      <c r="F120" s="16"/>
      <c r="G120" s="16"/>
      <c r="H120" s="16">
        <v>0.84</v>
      </c>
      <c r="I120" s="16">
        <v>0.16</v>
      </c>
      <c r="J120" s="16">
        <v>7.4</v>
      </c>
      <c r="K120" s="17">
        <v>34.51</v>
      </c>
      <c r="L120" s="18">
        <v>0.15</v>
      </c>
      <c r="M120" s="18">
        <v>0</v>
      </c>
      <c r="N120" s="18">
        <v>0</v>
      </c>
      <c r="O120" s="18">
        <v>0</v>
      </c>
      <c r="P120" s="18">
        <v>3.45</v>
      </c>
      <c r="Q120" s="18">
        <v>15.91</v>
      </c>
      <c r="R120" s="18">
        <v>3.75</v>
      </c>
      <c r="S120" s="18">
        <v>0.46</v>
      </c>
    </row>
    <row r="121" spans="1:19" x14ac:dyDescent="0.25">
      <c r="A121" s="191" t="s">
        <v>46</v>
      </c>
      <c r="B121" s="192"/>
      <c r="C121" s="193"/>
      <c r="D121" s="21"/>
      <c r="E121" s="19">
        <v>25</v>
      </c>
      <c r="F121" s="19"/>
      <c r="G121" s="19"/>
      <c r="H121" s="19">
        <v>1.97</v>
      </c>
      <c r="I121" s="19">
        <v>0.25</v>
      </c>
      <c r="J121" s="19">
        <v>0.37</v>
      </c>
      <c r="K121" s="20">
        <v>58.45</v>
      </c>
      <c r="L121" s="16">
        <v>0.02</v>
      </c>
      <c r="M121" s="16">
        <v>0</v>
      </c>
      <c r="N121" s="16">
        <v>0</v>
      </c>
      <c r="O121" s="16">
        <v>0.32</v>
      </c>
      <c r="P121" s="16">
        <v>5.75</v>
      </c>
      <c r="Q121" s="16">
        <v>21.75</v>
      </c>
      <c r="R121" s="16">
        <v>8.25</v>
      </c>
      <c r="S121" s="16">
        <v>0.27</v>
      </c>
    </row>
    <row r="122" spans="1:19" x14ac:dyDescent="0.25">
      <c r="A122" s="200" t="s">
        <v>49</v>
      </c>
      <c r="B122" s="201"/>
      <c r="C122" s="202"/>
      <c r="D122" s="22"/>
      <c r="E122" s="22"/>
      <c r="F122" s="22"/>
      <c r="G122" s="22"/>
      <c r="H122" s="18">
        <f t="shared" ref="H122:S122" si="4">SUM(H107:H121)</f>
        <v>7.49</v>
      </c>
      <c r="I122" s="18">
        <f t="shared" si="4"/>
        <v>17.2</v>
      </c>
      <c r="J122" s="18">
        <f t="shared" si="4"/>
        <v>51.75</v>
      </c>
      <c r="K122" s="18">
        <f t="shared" si="4"/>
        <v>448.08</v>
      </c>
      <c r="L122" s="18">
        <f t="shared" si="4"/>
        <v>0.36399999999999999</v>
      </c>
      <c r="M122" s="18">
        <f t="shared" si="4"/>
        <v>27.66</v>
      </c>
      <c r="N122" s="18">
        <f t="shared" si="4"/>
        <v>45.6</v>
      </c>
      <c r="O122" s="18">
        <f t="shared" si="4"/>
        <v>0.46</v>
      </c>
      <c r="P122" s="18">
        <f t="shared" si="4"/>
        <v>59.13</v>
      </c>
      <c r="Q122" s="18">
        <f t="shared" si="4"/>
        <v>172.87</v>
      </c>
      <c r="R122" s="18">
        <f t="shared" si="4"/>
        <v>50.760000000000005</v>
      </c>
      <c r="S122" s="18">
        <f t="shared" si="4"/>
        <v>2.79</v>
      </c>
    </row>
    <row r="123" spans="1:19" x14ac:dyDescent="0.25">
      <c r="A123" s="206" t="s">
        <v>374</v>
      </c>
      <c r="B123" s="207"/>
      <c r="C123" s="208"/>
      <c r="D123" s="119"/>
      <c r="E123" s="22"/>
      <c r="F123" s="22"/>
      <c r="G123" s="22"/>
      <c r="H123" s="18">
        <f>(H122+H97+H83+H40+H31)</f>
        <v>70.77000000000001</v>
      </c>
      <c r="I123" s="18">
        <f>(I122+I97+I83+I40+I31)</f>
        <v>96.609999999999985</v>
      </c>
      <c r="J123" s="18">
        <f>(J122+J97+J83+J40+J31)</f>
        <v>334.40999999999997</v>
      </c>
      <c r="K123" s="18">
        <f>(K122+K97+K83+K40+K31)</f>
        <v>2540.41</v>
      </c>
      <c r="L123" s="16">
        <f t="shared" ref="L123:S123" si="5">L122+L97+L83+L40+L31</f>
        <v>1.823</v>
      </c>
      <c r="M123" s="16">
        <f t="shared" si="5"/>
        <v>86.809999999999988</v>
      </c>
      <c r="N123" s="16">
        <f t="shared" si="5"/>
        <v>366.22</v>
      </c>
      <c r="O123" s="16">
        <f t="shared" si="5"/>
        <v>1.5300000000000002</v>
      </c>
      <c r="P123" s="16">
        <f t="shared" si="5"/>
        <v>741.12999999999988</v>
      </c>
      <c r="Q123" s="16">
        <f t="shared" si="5"/>
        <v>1111.67</v>
      </c>
      <c r="R123" s="16">
        <f t="shared" si="5"/>
        <v>408.68</v>
      </c>
      <c r="S123" s="16">
        <f t="shared" si="5"/>
        <v>18.189999999999998</v>
      </c>
    </row>
  </sheetData>
  <mergeCells count="144">
    <mergeCell ref="A112:C112"/>
    <mergeCell ref="A113:C113"/>
    <mergeCell ref="A114:C114"/>
    <mergeCell ref="C1:G1"/>
    <mergeCell ref="A1:B1"/>
    <mergeCell ref="H1:J1"/>
    <mergeCell ref="A2:B2"/>
    <mergeCell ref="C2:G2"/>
    <mergeCell ref="N4:N5"/>
    <mergeCell ref="A19:C19"/>
    <mergeCell ref="A28:C28"/>
    <mergeCell ref="A29:C29"/>
    <mergeCell ref="A20:C20"/>
    <mergeCell ref="A21:C21"/>
    <mergeCell ref="A22:C22"/>
    <mergeCell ref="A23:C23"/>
    <mergeCell ref="A24:C24"/>
    <mergeCell ref="A25:C25"/>
    <mergeCell ref="A26:C26"/>
    <mergeCell ref="A27:C27"/>
    <mergeCell ref="A36:C36"/>
    <mergeCell ref="A37:C37"/>
    <mergeCell ref="A38:C38"/>
    <mergeCell ref="A39:C39"/>
    <mergeCell ref="A6:C6"/>
    <mergeCell ref="D6:G6"/>
    <mergeCell ref="A7:C7"/>
    <mergeCell ref="A8:C8"/>
    <mergeCell ref="A9:C9"/>
    <mergeCell ref="A16:C16"/>
    <mergeCell ref="A17:C17"/>
    <mergeCell ref="A18:C18"/>
    <mergeCell ref="A10:C10"/>
    <mergeCell ref="A11:C11"/>
    <mergeCell ref="A12:C12"/>
    <mergeCell ref="A13:C13"/>
    <mergeCell ref="A14:C14"/>
    <mergeCell ref="A15:C15"/>
    <mergeCell ref="P4:P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Q4:Q5"/>
    <mergeCell ref="R4:R5"/>
    <mergeCell ref="S4:S5"/>
    <mergeCell ref="O4:O5"/>
    <mergeCell ref="A40:C40"/>
    <mergeCell ref="A41:C41"/>
    <mergeCell ref="A31:C31"/>
    <mergeCell ref="A32:C32"/>
    <mergeCell ref="D32:G32"/>
    <mergeCell ref="A33:C33"/>
    <mergeCell ref="A34:C34"/>
    <mergeCell ref="A35:C35"/>
    <mergeCell ref="A47:C47"/>
    <mergeCell ref="A48:C48"/>
    <mergeCell ref="A49:C49"/>
    <mergeCell ref="A50:C50"/>
    <mergeCell ref="A51:C51"/>
    <mergeCell ref="A52:C52"/>
    <mergeCell ref="D41:G41"/>
    <mergeCell ref="A42:C42"/>
    <mergeCell ref="A43:C43"/>
    <mergeCell ref="A44:C44"/>
    <mergeCell ref="A45:C45"/>
    <mergeCell ref="A46:C46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83:C83"/>
    <mergeCell ref="A84:C84"/>
    <mergeCell ref="D84:G84"/>
    <mergeCell ref="A86:C86"/>
    <mergeCell ref="A87:C87"/>
    <mergeCell ref="A77:C77"/>
    <mergeCell ref="A78:C78"/>
    <mergeCell ref="A79:C79"/>
    <mergeCell ref="A80:C80"/>
    <mergeCell ref="A81:C81"/>
    <mergeCell ref="A82:C82"/>
    <mergeCell ref="A95:C95"/>
    <mergeCell ref="A96:C96"/>
    <mergeCell ref="A97:C97"/>
    <mergeCell ref="A98:C98"/>
    <mergeCell ref="D98:G98"/>
    <mergeCell ref="A88:C88"/>
    <mergeCell ref="A89:C89"/>
    <mergeCell ref="A90:C90"/>
    <mergeCell ref="A91:C91"/>
    <mergeCell ref="A92:C92"/>
    <mergeCell ref="A93:C93"/>
    <mergeCell ref="A123:C123"/>
    <mergeCell ref="A30:C30"/>
    <mergeCell ref="A116:C116"/>
    <mergeCell ref="A117:C117"/>
    <mergeCell ref="A118:C118"/>
    <mergeCell ref="A119:C119"/>
    <mergeCell ref="A120:C120"/>
    <mergeCell ref="A121:C121"/>
    <mergeCell ref="A122:C122"/>
    <mergeCell ref="A111:C111"/>
    <mergeCell ref="A115:C115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4:C9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workbookViewId="0">
      <selection activeCell="T3" sqref="T3:U112"/>
    </sheetView>
  </sheetViews>
  <sheetFormatPr defaultRowHeight="15" x14ac:dyDescent="0.25"/>
  <cols>
    <col min="3" max="3" width="12.42578125" customWidth="1"/>
    <col min="4" max="4" width="6" customWidth="1"/>
    <col min="5" max="5" width="6.7109375" customWidth="1"/>
    <col min="6" max="6" width="6.42578125" customWidth="1"/>
    <col min="7" max="7" width="6.7109375" customWidth="1"/>
    <col min="8" max="9" width="6.85546875" customWidth="1"/>
    <col min="10" max="10" width="6.7109375" customWidth="1"/>
    <col min="11" max="11" width="8.28515625" customWidth="1"/>
    <col min="12" max="12" width="6.5703125" customWidth="1"/>
    <col min="13" max="13" width="6.140625" customWidth="1"/>
    <col min="14" max="14" width="7.5703125" customWidth="1"/>
    <col min="15" max="15" width="6.5703125" customWidth="1"/>
    <col min="16" max="16" width="7" customWidth="1"/>
    <col min="17" max="17" width="8.5703125" customWidth="1"/>
    <col min="18" max="18" width="7.5703125" customWidth="1"/>
    <col min="19" max="19" width="7" customWidth="1"/>
  </cols>
  <sheetData>
    <row r="1" spans="1:19" x14ac:dyDescent="0.25">
      <c r="A1" s="244" t="s">
        <v>375</v>
      </c>
      <c r="B1" s="244"/>
      <c r="C1" s="289" t="s">
        <v>427</v>
      </c>
      <c r="D1" s="289"/>
      <c r="E1" s="289"/>
      <c r="F1" s="289"/>
      <c r="G1" s="289"/>
      <c r="I1" s="244" t="s">
        <v>376</v>
      </c>
      <c r="J1" s="281"/>
      <c r="K1" s="281"/>
    </row>
    <row r="2" spans="1:19" x14ac:dyDescent="0.25">
      <c r="A2" s="279" t="s">
        <v>377</v>
      </c>
      <c r="B2" s="279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12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121</v>
      </c>
      <c r="M3" s="287"/>
      <c r="N3" s="287"/>
      <c r="O3" s="288"/>
      <c r="P3" s="286" t="s">
        <v>186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357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25"/>
      <c r="I6" s="121"/>
      <c r="J6" s="121"/>
      <c r="K6" s="117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94" t="s">
        <v>318</v>
      </c>
      <c r="B7" s="224"/>
      <c r="C7" s="224"/>
      <c r="D7" s="16" t="s">
        <v>319</v>
      </c>
      <c r="E7" s="16">
        <v>200</v>
      </c>
      <c r="F7" s="16"/>
      <c r="G7" s="16"/>
      <c r="H7" s="16">
        <v>6.1</v>
      </c>
      <c r="I7" s="16">
        <v>4</v>
      </c>
      <c r="J7" s="16">
        <v>36.96</v>
      </c>
      <c r="K7" s="16">
        <v>280.24</v>
      </c>
      <c r="L7" s="18">
        <v>0.22</v>
      </c>
      <c r="M7" s="18">
        <v>2.08</v>
      </c>
      <c r="N7" s="18">
        <v>32</v>
      </c>
      <c r="O7" s="18">
        <v>0</v>
      </c>
      <c r="P7" s="18">
        <v>221.6</v>
      </c>
      <c r="Q7" s="18">
        <v>315.39999999999998</v>
      </c>
      <c r="R7" s="18">
        <v>79.599999999999994</v>
      </c>
      <c r="S7" s="18">
        <v>2.1</v>
      </c>
    </row>
    <row r="8" spans="1:19" x14ac:dyDescent="0.25">
      <c r="A8" s="194" t="s">
        <v>320</v>
      </c>
      <c r="B8" s="194"/>
      <c r="C8" s="194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324" t="s">
        <v>321</v>
      </c>
      <c r="B9" s="314"/>
      <c r="C9" s="315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24" t="s">
        <v>322</v>
      </c>
      <c r="B10" s="314"/>
      <c r="C10" s="315"/>
      <c r="D10" s="21"/>
      <c r="E10" s="21"/>
      <c r="F10" s="21">
        <v>44</v>
      </c>
      <c r="G10" s="21">
        <v>44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7" t="s">
        <v>34</v>
      </c>
      <c r="B11" s="268"/>
      <c r="C11" s="269"/>
      <c r="D11" s="16"/>
      <c r="E11" s="16"/>
      <c r="F11" s="24">
        <v>5</v>
      </c>
      <c r="G11" s="24">
        <v>5</v>
      </c>
      <c r="H11" s="16"/>
      <c r="I11" s="16"/>
      <c r="J11" s="16"/>
      <c r="K11" s="16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209" t="s">
        <v>90</v>
      </c>
      <c r="B12" s="210"/>
      <c r="C12" s="211"/>
      <c r="D12" s="22"/>
      <c r="E12" s="22"/>
      <c r="F12" s="22">
        <v>6</v>
      </c>
      <c r="G12" s="22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73" t="s">
        <v>35</v>
      </c>
      <c r="B13" s="265"/>
      <c r="C13" s="266"/>
      <c r="D13" s="22"/>
      <c r="E13" s="22"/>
      <c r="F13" s="22">
        <v>0.8</v>
      </c>
      <c r="G13" s="22">
        <v>0.8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09" t="s">
        <v>37</v>
      </c>
      <c r="B14" s="210"/>
      <c r="C14" s="211"/>
      <c r="D14" s="22"/>
      <c r="E14" s="22"/>
      <c r="F14" s="22">
        <v>60</v>
      </c>
      <c r="G14" s="22">
        <v>60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00" t="s">
        <v>230</v>
      </c>
      <c r="B15" s="201"/>
      <c r="C15" s="202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191" t="s">
        <v>233</v>
      </c>
      <c r="B16" s="192"/>
      <c r="C16" s="193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09" t="s">
        <v>32</v>
      </c>
      <c r="B17" s="210"/>
      <c r="C17" s="211"/>
      <c r="D17" s="120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188" t="s">
        <v>235</v>
      </c>
      <c r="B18" s="189"/>
      <c r="C18" s="190"/>
      <c r="D18" s="22"/>
      <c r="E18" s="22"/>
      <c r="F18" s="22">
        <v>4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09" t="s">
        <v>90</v>
      </c>
      <c r="B19" s="210"/>
      <c r="C19" s="211"/>
      <c r="D19" s="19"/>
      <c r="E19" s="19"/>
      <c r="F19" s="130">
        <v>13</v>
      </c>
      <c r="G19" s="130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09" t="s">
        <v>37</v>
      </c>
      <c r="B20" s="210"/>
      <c r="C20" s="211"/>
      <c r="D20" s="29"/>
      <c r="E20" s="109"/>
      <c r="F20" s="109">
        <v>110</v>
      </c>
      <c r="G20" s="109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91" t="s">
        <v>312</v>
      </c>
      <c r="B21" s="192"/>
      <c r="C21" s="193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191" t="s">
        <v>46</v>
      </c>
      <c r="B22" s="192"/>
      <c r="C22" s="193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37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191" t="s">
        <v>47</v>
      </c>
      <c r="B23" s="192"/>
      <c r="C23" s="193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x14ac:dyDescent="0.25">
      <c r="A24" s="200" t="s">
        <v>49</v>
      </c>
      <c r="B24" s="201"/>
      <c r="C24" s="202"/>
      <c r="D24" s="21"/>
      <c r="E24" s="121"/>
      <c r="F24" s="13"/>
      <c r="G24" s="13"/>
      <c r="H24" s="75">
        <f t="shared" ref="H24:S24" si="0">SUM(H7:H23)</f>
        <v>18.66</v>
      </c>
      <c r="I24" s="75">
        <f t="shared" si="0"/>
        <v>17.03</v>
      </c>
      <c r="J24" s="75">
        <f t="shared" si="0"/>
        <v>87.77000000000001</v>
      </c>
      <c r="K24" s="75">
        <f t="shared" si="0"/>
        <v>651.02</v>
      </c>
      <c r="L24" s="75">
        <f t="shared" si="0"/>
        <v>0.45999999999999996</v>
      </c>
      <c r="M24" s="75">
        <f t="shared" si="0"/>
        <v>3.41</v>
      </c>
      <c r="N24" s="75">
        <f t="shared" si="0"/>
        <v>172</v>
      </c>
      <c r="O24" s="75">
        <f t="shared" si="0"/>
        <v>0.29000000000000004</v>
      </c>
      <c r="P24" s="75">
        <f t="shared" si="0"/>
        <v>389.82</v>
      </c>
      <c r="Q24" s="75">
        <f t="shared" si="0"/>
        <v>531.79</v>
      </c>
      <c r="R24" s="75">
        <f t="shared" si="0"/>
        <v>118.28</v>
      </c>
      <c r="S24" s="75">
        <f t="shared" si="0"/>
        <v>5.9999999999999991</v>
      </c>
    </row>
    <row r="25" spans="1:19" x14ac:dyDescent="0.25">
      <c r="A25" s="212"/>
      <c r="B25" s="213"/>
      <c r="C25" s="214"/>
      <c r="D25" s="206" t="s">
        <v>50</v>
      </c>
      <c r="E25" s="219"/>
      <c r="F25" s="219"/>
      <c r="G25" s="220"/>
      <c r="H25" s="13"/>
      <c r="I25" s="13"/>
      <c r="J25" s="13"/>
      <c r="K25" s="12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91" t="s">
        <v>109</v>
      </c>
      <c r="B26" s="192"/>
      <c r="C26" s="193"/>
      <c r="D26" s="16" t="s">
        <v>110</v>
      </c>
      <c r="E26" s="169" t="s">
        <v>111</v>
      </c>
      <c r="F26" s="16"/>
      <c r="G26" s="16"/>
      <c r="H26" s="16">
        <v>0.53</v>
      </c>
      <c r="I26" s="16">
        <v>0</v>
      </c>
      <c r="J26" s="16">
        <v>9.4700000000000006</v>
      </c>
      <c r="K26" s="16">
        <v>41.6</v>
      </c>
      <c r="L26" s="18">
        <v>0</v>
      </c>
      <c r="M26" s="18">
        <v>2.13</v>
      </c>
      <c r="N26" s="18">
        <v>0</v>
      </c>
      <c r="O26" s="18">
        <v>0</v>
      </c>
      <c r="P26" s="18">
        <v>15.33</v>
      </c>
      <c r="Q26" s="18">
        <v>23.2</v>
      </c>
      <c r="R26" s="18">
        <v>12.27</v>
      </c>
      <c r="S26" s="18">
        <v>2.13</v>
      </c>
    </row>
    <row r="27" spans="1:19" x14ac:dyDescent="0.25">
      <c r="A27" s="197" t="s">
        <v>90</v>
      </c>
      <c r="B27" s="210"/>
      <c r="C27" s="211"/>
      <c r="D27" s="22"/>
      <c r="E27" s="22"/>
      <c r="F27" s="22">
        <v>15</v>
      </c>
      <c r="G27" s="22">
        <v>15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09" t="s">
        <v>45</v>
      </c>
      <c r="B28" s="210"/>
      <c r="C28" s="211"/>
      <c r="D28" s="22"/>
      <c r="E28" s="22"/>
      <c r="F28" s="22">
        <v>0.4</v>
      </c>
      <c r="G28" s="22">
        <v>0.4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47" customFormat="1" ht="13.5" customHeight="1" x14ac:dyDescent="0.2">
      <c r="A29" s="209" t="s">
        <v>37</v>
      </c>
      <c r="B29" s="210"/>
      <c r="C29" s="211"/>
      <c r="D29" s="34"/>
      <c r="E29" s="34"/>
      <c r="F29" s="34">
        <v>200</v>
      </c>
      <c r="G29" s="34">
        <v>200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47" customFormat="1" ht="14.25" customHeight="1" x14ac:dyDescent="0.25">
      <c r="A30" s="197" t="s">
        <v>112</v>
      </c>
      <c r="B30" s="210"/>
      <c r="C30" s="211"/>
      <c r="D30" s="34"/>
      <c r="E30" s="34"/>
      <c r="F30" s="34">
        <v>8</v>
      </c>
      <c r="G30" s="34">
        <v>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221" t="s">
        <v>51</v>
      </c>
      <c r="B31" s="222"/>
      <c r="C31" s="223"/>
      <c r="D31" s="18"/>
      <c r="E31" s="18">
        <v>10</v>
      </c>
      <c r="F31" s="18"/>
      <c r="G31" s="32"/>
      <c r="H31" s="29">
        <v>1.54</v>
      </c>
      <c r="I31" s="29">
        <v>1.1399999999999999</v>
      </c>
      <c r="J31" s="29">
        <v>11.77</v>
      </c>
      <c r="K31" s="33">
        <v>63.51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x14ac:dyDescent="0.25">
      <c r="A32" s="203" t="s">
        <v>49</v>
      </c>
      <c r="B32" s="204"/>
      <c r="C32" s="205"/>
      <c r="D32" s="37"/>
      <c r="E32" s="37"/>
      <c r="F32" s="37"/>
      <c r="G32" s="37"/>
      <c r="H32" s="154">
        <f t="shared" ref="H32:S32" si="1">SUM(H31:H31)</f>
        <v>1.54</v>
      </c>
      <c r="I32" s="154">
        <f t="shared" si="1"/>
        <v>1.1399999999999999</v>
      </c>
      <c r="J32" s="154">
        <f t="shared" si="1"/>
        <v>11.77</v>
      </c>
      <c r="K32" s="155">
        <f t="shared" si="1"/>
        <v>63.51</v>
      </c>
      <c r="L32" s="154">
        <f t="shared" si="1"/>
        <v>0.02</v>
      </c>
      <c r="M32" s="154">
        <f t="shared" si="1"/>
        <v>0</v>
      </c>
      <c r="N32" s="154">
        <f t="shared" si="1"/>
        <v>9.77</v>
      </c>
      <c r="O32" s="154">
        <f t="shared" si="1"/>
        <v>0</v>
      </c>
      <c r="P32" s="155">
        <f t="shared" si="1"/>
        <v>6.16</v>
      </c>
      <c r="Q32" s="155">
        <f t="shared" si="1"/>
        <v>13.08</v>
      </c>
      <c r="R32" s="154">
        <f t="shared" si="1"/>
        <v>2.25</v>
      </c>
      <c r="S32" s="154">
        <f t="shared" si="1"/>
        <v>0.15</v>
      </c>
    </row>
    <row r="33" spans="1:19" x14ac:dyDescent="0.25">
      <c r="A33" s="203"/>
      <c r="B33" s="204"/>
      <c r="C33" s="205"/>
      <c r="D33" s="206" t="s">
        <v>57</v>
      </c>
      <c r="E33" s="219"/>
      <c r="F33" s="219"/>
      <c r="G33" s="220"/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30" t="s">
        <v>346</v>
      </c>
      <c r="B34" s="230"/>
      <c r="C34" s="230"/>
      <c r="D34" s="18" t="s">
        <v>378</v>
      </c>
      <c r="E34" s="16">
        <v>250</v>
      </c>
      <c r="F34" s="124"/>
      <c r="G34" s="124"/>
      <c r="H34" s="37">
        <v>2.68</v>
      </c>
      <c r="I34" s="37">
        <v>2.83</v>
      </c>
      <c r="J34" s="37">
        <v>17.45</v>
      </c>
      <c r="K34" s="139">
        <v>188.25</v>
      </c>
      <c r="L34" s="37">
        <v>0.11</v>
      </c>
      <c r="M34" s="30">
        <v>8.25</v>
      </c>
      <c r="N34" s="30">
        <v>0</v>
      </c>
      <c r="O34" s="30">
        <v>0.06</v>
      </c>
      <c r="P34" s="30">
        <v>29.2</v>
      </c>
      <c r="Q34" s="30">
        <v>67.569999999999993</v>
      </c>
      <c r="R34" s="30">
        <v>27.27</v>
      </c>
      <c r="S34" s="30">
        <v>1.1200000000000001</v>
      </c>
    </row>
    <row r="35" spans="1:19" x14ac:dyDescent="0.25">
      <c r="A35" s="230" t="s">
        <v>379</v>
      </c>
      <c r="B35" s="230"/>
      <c r="C35" s="230"/>
      <c r="D35" s="18"/>
      <c r="E35" s="16"/>
      <c r="F35" s="124"/>
      <c r="G35" s="124"/>
      <c r="H35" s="37"/>
      <c r="I35" s="37"/>
      <c r="J35" s="37"/>
      <c r="K35" s="139"/>
      <c r="L35" s="37"/>
      <c r="M35" s="30"/>
      <c r="N35" s="30"/>
      <c r="O35" s="30"/>
      <c r="P35" s="30"/>
      <c r="Q35" s="30"/>
      <c r="R35" s="30"/>
      <c r="S35" s="30"/>
    </row>
    <row r="36" spans="1:19" x14ac:dyDescent="0.25">
      <c r="A36" s="215" t="s">
        <v>173</v>
      </c>
      <c r="B36" s="204"/>
      <c r="C36" s="205"/>
      <c r="D36" s="18"/>
      <c r="E36" s="16"/>
      <c r="F36" s="28">
        <v>10</v>
      </c>
      <c r="G36" s="28">
        <v>10</v>
      </c>
      <c r="H36" s="37"/>
      <c r="I36" s="37"/>
      <c r="J36" s="37"/>
      <c r="K36" s="139"/>
      <c r="L36" s="37"/>
      <c r="M36" s="30"/>
      <c r="N36" s="30"/>
      <c r="O36" s="30"/>
      <c r="P36" s="30"/>
      <c r="Q36" s="30"/>
      <c r="R36" s="30"/>
      <c r="S36" s="30"/>
    </row>
    <row r="37" spans="1:19" x14ac:dyDescent="0.25">
      <c r="A37" s="209" t="s">
        <v>62</v>
      </c>
      <c r="B37" s="210"/>
      <c r="C37" s="211"/>
      <c r="D37" s="12"/>
      <c r="E37" s="12"/>
      <c r="F37" s="12">
        <v>100</v>
      </c>
      <c r="G37" s="12">
        <v>75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09" t="s">
        <v>63</v>
      </c>
      <c r="B38" s="210"/>
      <c r="C38" s="211"/>
      <c r="D38" s="12"/>
      <c r="E38" s="12"/>
      <c r="F38" s="12">
        <v>12.5</v>
      </c>
      <c r="G38" s="12">
        <v>10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09" t="s">
        <v>64</v>
      </c>
      <c r="B39" s="210"/>
      <c r="C39" s="211"/>
      <c r="D39" s="12"/>
      <c r="E39" s="12"/>
      <c r="F39" s="12">
        <v>12</v>
      </c>
      <c r="G39" s="12">
        <v>10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209" t="s">
        <v>66</v>
      </c>
      <c r="B40" s="210"/>
      <c r="C40" s="211"/>
      <c r="D40" s="12"/>
      <c r="E40" s="12"/>
      <c r="F40" s="12">
        <v>2.5</v>
      </c>
      <c r="G40" s="12">
        <v>2.5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209" t="s">
        <v>35</v>
      </c>
      <c r="B41" s="210"/>
      <c r="C41" s="211"/>
      <c r="D41" s="12"/>
      <c r="E41" s="12"/>
      <c r="F41" s="12">
        <v>1</v>
      </c>
      <c r="G41" s="12">
        <v>1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88" t="s">
        <v>69</v>
      </c>
      <c r="B42" s="189"/>
      <c r="C42" s="190"/>
      <c r="D42" s="22"/>
      <c r="E42" s="22"/>
      <c r="F42" s="22">
        <v>0.02</v>
      </c>
      <c r="G42" s="129">
        <v>0.02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37</v>
      </c>
      <c r="B43" s="210"/>
      <c r="C43" s="211"/>
      <c r="D43" s="12"/>
      <c r="E43" s="12"/>
      <c r="F43" s="12">
        <v>175</v>
      </c>
      <c r="G43" s="12">
        <v>175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191" t="s">
        <v>380</v>
      </c>
      <c r="B44" s="192"/>
      <c r="C44" s="193"/>
      <c r="D44" s="16" t="s">
        <v>381</v>
      </c>
      <c r="E44" s="16" t="s">
        <v>382</v>
      </c>
      <c r="F44" s="16"/>
      <c r="G44" s="16"/>
      <c r="H44" s="16">
        <v>23.37</v>
      </c>
      <c r="I44" s="16">
        <v>11.6</v>
      </c>
      <c r="J44" s="16">
        <v>47.29</v>
      </c>
      <c r="K44" s="16">
        <v>387.52</v>
      </c>
      <c r="L44" s="18">
        <v>0.19</v>
      </c>
      <c r="M44" s="18">
        <v>8.4700000000000006</v>
      </c>
      <c r="N44" s="18">
        <v>36.33</v>
      </c>
      <c r="O44" s="18">
        <v>0.19</v>
      </c>
      <c r="P44" s="18">
        <v>46.83</v>
      </c>
      <c r="Q44" s="18">
        <v>245.66</v>
      </c>
      <c r="R44" s="18">
        <v>69.97</v>
      </c>
      <c r="S44" s="18">
        <v>2.42</v>
      </c>
    </row>
    <row r="45" spans="1:19" x14ac:dyDescent="0.25">
      <c r="A45" s="209" t="s">
        <v>98</v>
      </c>
      <c r="B45" s="210"/>
      <c r="C45" s="211"/>
      <c r="D45" s="22"/>
      <c r="E45" s="22"/>
      <c r="F45" s="22">
        <v>154</v>
      </c>
      <c r="G45" s="22">
        <v>109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09" t="s">
        <v>66</v>
      </c>
      <c r="B46" s="210"/>
      <c r="C46" s="211"/>
      <c r="D46" s="22"/>
      <c r="E46" s="22"/>
      <c r="F46" s="22">
        <v>7</v>
      </c>
      <c r="G46" s="22">
        <v>7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09" t="s">
        <v>35</v>
      </c>
      <c r="B47" s="210"/>
      <c r="C47" s="211"/>
      <c r="D47" s="22"/>
      <c r="E47" s="22"/>
      <c r="F47" s="22">
        <v>1.7</v>
      </c>
      <c r="G47" s="22">
        <v>1.7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209" t="s">
        <v>69</v>
      </c>
      <c r="B48" s="210"/>
      <c r="C48" s="211"/>
      <c r="D48" s="22"/>
      <c r="E48" s="22"/>
      <c r="F48" s="22">
        <v>0.02</v>
      </c>
      <c r="G48" s="22">
        <v>0.02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21" x14ac:dyDescent="0.25">
      <c r="A49" s="209" t="s">
        <v>64</v>
      </c>
      <c r="B49" s="210"/>
      <c r="C49" s="211"/>
      <c r="D49" s="16"/>
      <c r="E49" s="16"/>
      <c r="F49" s="34">
        <v>14.4</v>
      </c>
      <c r="G49" s="34">
        <v>12.6</v>
      </c>
      <c r="H49" s="16"/>
      <c r="I49" s="16"/>
      <c r="J49" s="16"/>
      <c r="K49" s="16"/>
      <c r="L49" s="22"/>
      <c r="M49" s="22"/>
      <c r="N49" s="22"/>
      <c r="O49" s="22"/>
      <c r="P49" s="22"/>
      <c r="Q49" s="22"/>
      <c r="R49" s="22"/>
      <c r="S49" s="22"/>
    </row>
    <row r="50" spans="1:21" x14ac:dyDescent="0.25">
      <c r="A50" s="209" t="s">
        <v>65</v>
      </c>
      <c r="B50" s="210"/>
      <c r="C50" s="211"/>
      <c r="D50" s="22"/>
      <c r="E50" s="22"/>
      <c r="F50" s="22">
        <v>3.6</v>
      </c>
      <c r="G50" s="22">
        <v>3.6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21" x14ac:dyDescent="0.25">
      <c r="A51" s="209" t="s">
        <v>103</v>
      </c>
      <c r="B51" s="210"/>
      <c r="C51" s="211"/>
      <c r="D51" s="22"/>
      <c r="E51" s="22"/>
      <c r="F51" s="22">
        <v>63</v>
      </c>
      <c r="G51" s="22">
        <v>63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21" x14ac:dyDescent="0.25">
      <c r="A52" s="209" t="s">
        <v>383</v>
      </c>
      <c r="B52" s="210"/>
      <c r="C52" s="211"/>
      <c r="D52" s="22"/>
      <c r="E52" s="22"/>
      <c r="F52" s="22">
        <v>18</v>
      </c>
      <c r="G52" s="22">
        <v>14.4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21" x14ac:dyDescent="0.25">
      <c r="A53" s="188" t="s">
        <v>37</v>
      </c>
      <c r="B53" s="210"/>
      <c r="C53" s="211"/>
      <c r="D53" s="22"/>
      <c r="E53" s="22"/>
      <c r="F53" s="22">
        <v>133</v>
      </c>
      <c r="G53" s="22">
        <v>133</v>
      </c>
      <c r="H53" s="22"/>
      <c r="I53" s="22"/>
      <c r="J53" s="22"/>
      <c r="K53" s="35"/>
      <c r="L53" s="22"/>
      <c r="M53" s="22"/>
      <c r="N53" s="22"/>
      <c r="O53" s="22"/>
      <c r="P53" s="22"/>
      <c r="Q53" s="22"/>
      <c r="R53" s="22"/>
      <c r="S53" s="22"/>
    </row>
    <row r="54" spans="1:21" s="25" customFormat="1" x14ac:dyDescent="0.25">
      <c r="A54" s="191" t="s">
        <v>422</v>
      </c>
      <c r="B54" s="192"/>
      <c r="C54" s="193"/>
      <c r="D54" s="16"/>
      <c r="E54" s="16">
        <v>60</v>
      </c>
      <c r="F54" s="18">
        <v>109</v>
      </c>
      <c r="G54" s="18">
        <v>60</v>
      </c>
      <c r="H54" s="16">
        <v>0.48</v>
      </c>
      <c r="I54" s="16">
        <v>0.06</v>
      </c>
      <c r="J54" s="16">
        <v>1.02</v>
      </c>
      <c r="K54" s="17">
        <v>6.02</v>
      </c>
      <c r="L54" s="16">
        <v>0.01</v>
      </c>
      <c r="M54" s="16">
        <v>2.1</v>
      </c>
      <c r="N54" s="16">
        <v>0</v>
      </c>
      <c r="O54" s="16">
        <v>0.06</v>
      </c>
      <c r="P54" s="16">
        <v>13.8</v>
      </c>
      <c r="Q54" s="16">
        <v>14.4</v>
      </c>
      <c r="R54" s="16">
        <v>8.4</v>
      </c>
      <c r="S54" s="16">
        <v>0.36</v>
      </c>
      <c r="T54"/>
      <c r="U54"/>
    </row>
    <row r="55" spans="1:21" s="25" customFormat="1" x14ac:dyDescent="0.25">
      <c r="A55" s="191" t="s">
        <v>423</v>
      </c>
      <c r="B55" s="192"/>
      <c r="C55" s="193"/>
      <c r="D55" s="16"/>
      <c r="E55" s="16"/>
      <c r="F55" s="18"/>
      <c r="G55" s="18"/>
      <c r="H55" s="19"/>
      <c r="I55" s="19"/>
      <c r="J55" s="19"/>
      <c r="K55" s="20"/>
      <c r="L55" s="16"/>
      <c r="M55" s="16"/>
      <c r="N55" s="16"/>
      <c r="O55" s="16"/>
      <c r="P55" s="16"/>
      <c r="Q55" s="16"/>
      <c r="R55" s="16"/>
      <c r="S55" s="16"/>
      <c r="T55"/>
      <c r="U55"/>
    </row>
    <row r="56" spans="1:21" x14ac:dyDescent="0.25">
      <c r="A56" s="203" t="s">
        <v>150</v>
      </c>
      <c r="B56" s="204"/>
      <c r="C56" s="205"/>
      <c r="D56" s="16" t="s">
        <v>384</v>
      </c>
      <c r="E56" s="37">
        <v>200</v>
      </c>
      <c r="F56" s="37"/>
      <c r="G56" s="37"/>
      <c r="H56" s="16">
        <v>0.66</v>
      </c>
      <c r="I56" s="18">
        <v>0.09</v>
      </c>
      <c r="J56" s="16">
        <v>32.01</v>
      </c>
      <c r="K56" s="17">
        <v>132.80000000000001</v>
      </c>
      <c r="L56" s="16">
        <v>1.6E-2</v>
      </c>
      <c r="M56" s="16">
        <v>0.72</v>
      </c>
      <c r="N56" s="16">
        <v>0</v>
      </c>
      <c r="O56" s="16">
        <v>0.02</v>
      </c>
      <c r="P56" s="16">
        <v>32.479999999999997</v>
      </c>
      <c r="Q56" s="16">
        <v>23.44</v>
      </c>
      <c r="R56" s="16">
        <v>17.46</v>
      </c>
      <c r="S56" s="16">
        <v>0.69</v>
      </c>
    </row>
    <row r="57" spans="1:21" x14ac:dyDescent="0.25">
      <c r="A57" s="209" t="s">
        <v>152</v>
      </c>
      <c r="B57" s="210"/>
      <c r="C57" s="211"/>
      <c r="D57" s="34"/>
      <c r="E57" s="39"/>
      <c r="F57" s="39">
        <v>20</v>
      </c>
      <c r="G57" s="39">
        <v>20</v>
      </c>
      <c r="H57" s="37"/>
      <c r="I57" s="37"/>
      <c r="J57" s="37"/>
      <c r="K57" s="139"/>
      <c r="L57" s="12"/>
      <c r="M57" s="12"/>
      <c r="N57" s="12"/>
      <c r="O57" s="12"/>
      <c r="P57" s="12"/>
      <c r="Q57" s="12"/>
      <c r="R57" s="12"/>
      <c r="S57" s="12"/>
    </row>
    <row r="58" spans="1:21" x14ac:dyDescent="0.25">
      <c r="A58" s="209" t="s">
        <v>90</v>
      </c>
      <c r="B58" s="210"/>
      <c r="C58" s="211"/>
      <c r="D58" s="34"/>
      <c r="E58" s="39"/>
      <c r="F58" s="39">
        <v>15</v>
      </c>
      <c r="G58" s="39">
        <v>15</v>
      </c>
      <c r="H58" s="37"/>
      <c r="I58" s="37"/>
      <c r="J58" s="37"/>
      <c r="K58" s="139"/>
      <c r="L58" s="12"/>
      <c r="M58" s="12"/>
      <c r="N58" s="12"/>
      <c r="O58" s="12"/>
      <c r="P58" s="12"/>
      <c r="Q58" s="12"/>
      <c r="R58" s="12"/>
      <c r="S58" s="12"/>
    </row>
    <row r="59" spans="1:21" x14ac:dyDescent="0.25">
      <c r="A59" s="209" t="s">
        <v>148</v>
      </c>
      <c r="B59" s="210"/>
      <c r="C59" s="211"/>
      <c r="D59" s="39"/>
      <c r="E59" s="39"/>
      <c r="F59" s="39">
        <v>0.2</v>
      </c>
      <c r="G59" s="39">
        <v>0.2</v>
      </c>
      <c r="H59" s="37"/>
      <c r="I59" s="37"/>
      <c r="J59" s="37"/>
      <c r="K59" s="139"/>
      <c r="L59" s="12"/>
      <c r="M59" s="12"/>
      <c r="N59" s="12"/>
      <c r="O59" s="12"/>
      <c r="P59" s="12"/>
      <c r="Q59" s="12"/>
      <c r="R59" s="12"/>
      <c r="S59" s="12"/>
    </row>
    <row r="60" spans="1:21" x14ac:dyDescent="0.25">
      <c r="A60" s="209" t="s">
        <v>37</v>
      </c>
      <c r="B60" s="210"/>
      <c r="C60" s="211"/>
      <c r="D60" s="39"/>
      <c r="E60" s="39"/>
      <c r="F60" s="39">
        <v>200</v>
      </c>
      <c r="G60" s="39">
        <v>200</v>
      </c>
      <c r="H60" s="37"/>
      <c r="I60" s="37"/>
      <c r="J60" s="37"/>
      <c r="K60" s="139"/>
      <c r="L60" s="12"/>
      <c r="M60" s="12"/>
      <c r="N60" s="12"/>
      <c r="O60" s="12"/>
      <c r="P60" s="12"/>
      <c r="Q60" s="12"/>
      <c r="R60" s="12"/>
      <c r="S60" s="12"/>
    </row>
    <row r="61" spans="1:21" x14ac:dyDescent="0.25">
      <c r="A61" s="191" t="s">
        <v>46</v>
      </c>
      <c r="B61" s="192"/>
      <c r="C61" s="193"/>
      <c r="D61" s="22"/>
      <c r="E61" s="16">
        <v>90</v>
      </c>
      <c r="F61" s="16"/>
      <c r="G61" s="16"/>
      <c r="H61" s="16">
        <v>6.24</v>
      </c>
      <c r="I61" s="16">
        <v>0.79</v>
      </c>
      <c r="J61" s="16">
        <v>38.159999999999997</v>
      </c>
      <c r="K61" s="16">
        <v>184.7</v>
      </c>
      <c r="L61" s="18">
        <v>0.1</v>
      </c>
      <c r="M61" s="18">
        <v>0</v>
      </c>
      <c r="N61" s="18">
        <v>0</v>
      </c>
      <c r="O61" s="18">
        <v>0.04</v>
      </c>
      <c r="P61" s="18">
        <v>26.8</v>
      </c>
      <c r="Q61" s="18">
        <v>17.399999999999999</v>
      </c>
      <c r="R61" s="18">
        <v>91</v>
      </c>
      <c r="S61" s="18">
        <v>1.6</v>
      </c>
    </row>
    <row r="62" spans="1:21" x14ac:dyDescent="0.25">
      <c r="A62" s="191" t="s">
        <v>47</v>
      </c>
      <c r="B62" s="192"/>
      <c r="C62" s="193"/>
      <c r="D62" s="22"/>
      <c r="E62" s="16">
        <v>50</v>
      </c>
      <c r="F62" s="16"/>
      <c r="G62" s="16"/>
      <c r="H62" s="16">
        <v>2.8</v>
      </c>
      <c r="I62" s="16">
        <v>0.55000000000000004</v>
      </c>
      <c r="J62" s="16">
        <v>24.7</v>
      </c>
      <c r="K62" s="17">
        <v>114.95</v>
      </c>
      <c r="L62" s="18">
        <v>0.05</v>
      </c>
      <c r="M62" s="18">
        <v>0</v>
      </c>
      <c r="N62" s="18">
        <v>0</v>
      </c>
      <c r="O62" s="18">
        <v>0</v>
      </c>
      <c r="P62" s="18">
        <v>11.5</v>
      </c>
      <c r="Q62" s="18">
        <v>53</v>
      </c>
      <c r="R62" s="18">
        <v>12.5</v>
      </c>
      <c r="S62" s="18">
        <v>1.55</v>
      </c>
    </row>
    <row r="63" spans="1:21" ht="12.75" customHeight="1" x14ac:dyDescent="0.25">
      <c r="A63" s="255" t="s">
        <v>210</v>
      </c>
      <c r="B63" s="256"/>
      <c r="C63" s="257"/>
      <c r="D63" s="58" t="s">
        <v>82</v>
      </c>
      <c r="E63" s="58" t="s">
        <v>83</v>
      </c>
      <c r="F63" s="182">
        <v>185</v>
      </c>
      <c r="G63" s="182">
        <v>185</v>
      </c>
      <c r="H63" s="16">
        <v>0.74</v>
      </c>
      <c r="I63" s="18">
        <v>0.74</v>
      </c>
      <c r="J63" s="16">
        <v>18.13</v>
      </c>
      <c r="K63" s="17">
        <v>86.95</v>
      </c>
      <c r="L63" s="16">
        <v>0.05</v>
      </c>
      <c r="M63" s="16">
        <v>18.5</v>
      </c>
      <c r="N63" s="16">
        <v>0</v>
      </c>
      <c r="O63" s="16">
        <v>0.03</v>
      </c>
      <c r="P63" s="16">
        <v>29.6</v>
      </c>
      <c r="Q63" s="16">
        <v>20.350000000000001</v>
      </c>
      <c r="R63" s="16">
        <v>16.649999999999999</v>
      </c>
      <c r="S63" s="16">
        <v>4.07</v>
      </c>
    </row>
    <row r="64" spans="1:21" x14ac:dyDescent="0.25">
      <c r="A64" s="200" t="s">
        <v>49</v>
      </c>
      <c r="B64" s="201"/>
      <c r="C64" s="202"/>
      <c r="D64" s="12"/>
      <c r="E64" s="12"/>
      <c r="F64" s="12"/>
      <c r="G64" s="12"/>
      <c r="H64" s="30">
        <f t="shared" ref="H64:S64" si="2">SUM(H56:H63)</f>
        <v>10.44</v>
      </c>
      <c r="I64" s="30">
        <f t="shared" si="2"/>
        <v>2.17</v>
      </c>
      <c r="J64" s="30">
        <f t="shared" si="2"/>
        <v>112.99999999999999</v>
      </c>
      <c r="K64" s="30">
        <f t="shared" si="2"/>
        <v>519.4</v>
      </c>
      <c r="L64" s="30">
        <f t="shared" si="2"/>
        <v>0.21600000000000003</v>
      </c>
      <c r="M64" s="30">
        <f t="shared" si="2"/>
        <v>19.22</v>
      </c>
      <c r="N64" s="30">
        <f t="shared" si="2"/>
        <v>0</v>
      </c>
      <c r="O64" s="30">
        <f t="shared" si="2"/>
        <v>0.09</v>
      </c>
      <c r="P64" s="30">
        <f t="shared" si="2"/>
        <v>100.38</v>
      </c>
      <c r="Q64" s="30">
        <f t="shared" si="2"/>
        <v>114.19</v>
      </c>
      <c r="R64" s="30">
        <f t="shared" si="2"/>
        <v>137.61000000000001</v>
      </c>
      <c r="S64" s="30">
        <f t="shared" si="2"/>
        <v>7.91</v>
      </c>
    </row>
    <row r="65" spans="1:19" x14ac:dyDescent="0.25">
      <c r="A65" s="200"/>
      <c r="B65" s="201"/>
      <c r="C65" s="202"/>
      <c r="D65" s="206" t="s">
        <v>84</v>
      </c>
      <c r="E65" s="219"/>
      <c r="F65" s="219"/>
      <c r="G65" s="220"/>
      <c r="H65" s="30"/>
      <c r="I65" s="30"/>
      <c r="J65" s="30"/>
      <c r="K65" s="137"/>
      <c r="L65" s="12"/>
      <c r="M65" s="12"/>
      <c r="N65" s="12"/>
      <c r="O65" s="12"/>
      <c r="P65" s="12"/>
      <c r="Q65" s="12"/>
      <c r="R65" s="12"/>
      <c r="S65" s="12"/>
    </row>
    <row r="66" spans="1:19" x14ac:dyDescent="0.25">
      <c r="A66" s="191" t="s">
        <v>154</v>
      </c>
      <c r="B66" s="192"/>
      <c r="C66" s="193"/>
      <c r="D66" s="16" t="s">
        <v>155</v>
      </c>
      <c r="E66" s="66">
        <v>180</v>
      </c>
      <c r="F66" s="16"/>
      <c r="G66" s="36"/>
      <c r="H66" s="16">
        <v>27.8</v>
      </c>
      <c r="I66" s="16">
        <v>19.2</v>
      </c>
      <c r="J66" s="16">
        <v>40.200000000000003</v>
      </c>
      <c r="K66" s="16">
        <v>444.8</v>
      </c>
      <c r="L66" s="18">
        <v>0.12</v>
      </c>
      <c r="M66" s="18">
        <v>0.4</v>
      </c>
      <c r="N66" s="18">
        <v>120</v>
      </c>
      <c r="O66" s="18">
        <v>0</v>
      </c>
      <c r="P66" s="18">
        <v>260</v>
      </c>
      <c r="Q66" s="18">
        <v>376</v>
      </c>
      <c r="R66" s="18">
        <v>44</v>
      </c>
      <c r="S66" s="18">
        <v>1.8</v>
      </c>
    </row>
    <row r="67" spans="1:19" s="47" customFormat="1" x14ac:dyDescent="0.25">
      <c r="A67" s="188" t="s">
        <v>156</v>
      </c>
      <c r="B67" s="189"/>
      <c r="C67" s="190"/>
      <c r="D67" s="34"/>
      <c r="E67" s="67"/>
      <c r="F67" s="34">
        <v>139</v>
      </c>
      <c r="G67" s="68">
        <v>136.80000000000001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47" customFormat="1" x14ac:dyDescent="0.25">
      <c r="A68" s="188" t="s">
        <v>157</v>
      </c>
      <c r="B68" s="189"/>
      <c r="C68" s="190"/>
      <c r="D68" s="34"/>
      <c r="E68" s="67"/>
      <c r="F68" s="34">
        <v>14.4</v>
      </c>
      <c r="G68" s="68">
        <v>14.4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47" customFormat="1" x14ac:dyDescent="0.25">
      <c r="A69" s="188" t="s">
        <v>90</v>
      </c>
      <c r="B69" s="189"/>
      <c r="C69" s="190"/>
      <c r="D69" s="34"/>
      <c r="E69" s="67"/>
      <c r="F69" s="34">
        <v>13</v>
      </c>
      <c r="G69" s="68">
        <v>13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47" customFormat="1" x14ac:dyDescent="0.25">
      <c r="A70" s="188" t="s">
        <v>158</v>
      </c>
      <c r="B70" s="189"/>
      <c r="C70" s="190"/>
      <c r="D70" s="34"/>
      <c r="E70" s="67"/>
      <c r="F70" s="34">
        <v>7</v>
      </c>
      <c r="G70" s="68">
        <v>7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7" customFormat="1" x14ac:dyDescent="0.25">
      <c r="A71" s="188" t="s">
        <v>159</v>
      </c>
      <c r="B71" s="189"/>
      <c r="C71" s="190"/>
      <c r="D71" s="34"/>
      <c r="E71" s="67"/>
      <c r="F71" s="34">
        <v>18.399999999999999</v>
      </c>
      <c r="G71" s="68">
        <v>18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7" customFormat="1" x14ac:dyDescent="0.25">
      <c r="A72" s="188" t="s">
        <v>34</v>
      </c>
      <c r="B72" s="189"/>
      <c r="C72" s="190"/>
      <c r="D72" s="34"/>
      <c r="E72" s="67"/>
      <c r="F72" s="34">
        <v>5</v>
      </c>
      <c r="G72" s="68">
        <v>5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7" customFormat="1" x14ac:dyDescent="0.25">
      <c r="A73" s="188" t="s">
        <v>55</v>
      </c>
      <c r="B73" s="189"/>
      <c r="C73" s="190"/>
      <c r="D73" s="34"/>
      <c r="E73" s="67"/>
      <c r="F73" s="34">
        <v>0.04</v>
      </c>
      <c r="G73" s="68">
        <v>0.04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7" customFormat="1" x14ac:dyDescent="0.25">
      <c r="A74" s="188" t="s">
        <v>160</v>
      </c>
      <c r="B74" s="189"/>
      <c r="C74" s="190"/>
      <c r="D74" s="34"/>
      <c r="E74" s="67"/>
      <c r="F74" s="34">
        <v>7</v>
      </c>
      <c r="G74" s="68">
        <v>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7" customFormat="1" x14ac:dyDescent="0.25">
      <c r="A75" s="224" t="s">
        <v>35</v>
      </c>
      <c r="B75" s="224"/>
      <c r="C75" s="224"/>
      <c r="D75" s="34"/>
      <c r="E75" s="67"/>
      <c r="F75" s="34">
        <v>0.4</v>
      </c>
      <c r="G75" s="68">
        <v>0.4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47" customFormat="1" x14ac:dyDescent="0.25">
      <c r="A76" s="188" t="s">
        <v>76</v>
      </c>
      <c r="B76" s="189"/>
      <c r="C76" s="190"/>
      <c r="D76" s="34"/>
      <c r="E76" s="67"/>
      <c r="F76" s="34">
        <v>7</v>
      </c>
      <c r="G76" s="68">
        <v>7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x14ac:dyDescent="0.25">
      <c r="A77" s="200" t="s">
        <v>277</v>
      </c>
      <c r="B77" s="201"/>
      <c r="C77" s="202"/>
      <c r="D77" s="18" t="s">
        <v>278</v>
      </c>
      <c r="E77" s="69">
        <v>50</v>
      </c>
      <c r="F77" s="18"/>
      <c r="G77" s="32"/>
      <c r="H77" s="18">
        <v>0.97</v>
      </c>
      <c r="I77" s="18">
        <v>2.2599999999999998</v>
      </c>
      <c r="J77" s="18">
        <v>6.63</v>
      </c>
      <c r="K77" s="18">
        <v>50.75</v>
      </c>
      <c r="L77" s="18">
        <v>0.01</v>
      </c>
      <c r="M77" s="18">
        <v>0.16</v>
      </c>
      <c r="N77" s="18">
        <v>12.6</v>
      </c>
      <c r="O77" s="18">
        <v>0.04</v>
      </c>
      <c r="P77" s="18">
        <v>31.36</v>
      </c>
      <c r="Q77" s="18">
        <v>24.48</v>
      </c>
      <c r="R77" s="18">
        <v>4.4000000000000004</v>
      </c>
      <c r="S77" s="18">
        <v>0.08</v>
      </c>
    </row>
    <row r="78" spans="1:19" x14ac:dyDescent="0.25">
      <c r="A78" s="209" t="s">
        <v>32</v>
      </c>
      <c r="B78" s="210"/>
      <c r="C78" s="211"/>
      <c r="D78" s="34"/>
      <c r="E78" s="67"/>
      <c r="F78" s="34">
        <v>25</v>
      </c>
      <c r="G78" s="68">
        <v>25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209" t="s">
        <v>77</v>
      </c>
      <c r="B79" s="210"/>
      <c r="C79" s="211"/>
      <c r="D79" s="34"/>
      <c r="E79" s="67"/>
      <c r="F79" s="34">
        <v>2.2999999999999998</v>
      </c>
      <c r="G79" s="68">
        <v>2.2999999999999998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7" t="s">
        <v>90</v>
      </c>
      <c r="B80" s="198"/>
      <c r="C80" s="199"/>
      <c r="D80" s="34"/>
      <c r="E80" s="67"/>
      <c r="F80" s="34">
        <v>4</v>
      </c>
      <c r="G80" s="68">
        <v>4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7" t="s">
        <v>34</v>
      </c>
      <c r="B81" s="198"/>
      <c r="C81" s="199"/>
      <c r="D81" s="34"/>
      <c r="E81" s="67"/>
      <c r="F81" s="34">
        <v>2.2999999999999998</v>
      </c>
      <c r="G81" s="68">
        <v>2.2999999999999998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209" t="s">
        <v>279</v>
      </c>
      <c r="B82" s="210"/>
      <c r="C82" s="211"/>
      <c r="D82" s="34"/>
      <c r="E82" s="67"/>
      <c r="F82" s="34">
        <v>2.5000000000000001E-2</v>
      </c>
      <c r="G82" s="68">
        <v>2.5000000000000001E-2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09" t="s">
        <v>37</v>
      </c>
      <c r="B83" s="210"/>
      <c r="C83" s="211"/>
      <c r="D83" s="34"/>
      <c r="E83" s="67"/>
      <c r="F83" s="34">
        <v>25</v>
      </c>
      <c r="G83" s="68">
        <v>25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203" t="s">
        <v>80</v>
      </c>
      <c r="B84" s="204"/>
      <c r="C84" s="205"/>
      <c r="D84" s="37" t="s">
        <v>280</v>
      </c>
      <c r="E84" s="135">
        <v>200</v>
      </c>
      <c r="F84" s="37"/>
      <c r="G84" s="136"/>
      <c r="H84" s="16">
        <v>1</v>
      </c>
      <c r="I84" s="16">
        <v>0.2</v>
      </c>
      <c r="J84" s="16">
        <v>20.2</v>
      </c>
      <c r="K84" s="16">
        <v>86.6</v>
      </c>
      <c r="L84" s="18">
        <v>0.02</v>
      </c>
      <c r="M84" s="18">
        <v>4</v>
      </c>
      <c r="N84" s="18">
        <v>0</v>
      </c>
      <c r="O84" s="18">
        <v>0.02</v>
      </c>
      <c r="P84" s="18">
        <v>14</v>
      </c>
      <c r="Q84" s="18">
        <v>14</v>
      </c>
      <c r="R84" s="18">
        <v>8</v>
      </c>
      <c r="S84" s="18">
        <v>2.8</v>
      </c>
    </row>
    <row r="85" spans="1:19" x14ac:dyDescent="0.25">
      <c r="A85" s="200" t="s">
        <v>49</v>
      </c>
      <c r="B85" s="201"/>
      <c r="C85" s="202"/>
      <c r="D85" s="22"/>
      <c r="E85" s="70"/>
      <c r="F85" s="22"/>
      <c r="G85" s="71"/>
      <c r="H85" s="18">
        <f t="shared" ref="H85:S85" si="3">SUM(H77:H84)</f>
        <v>1.97</v>
      </c>
      <c r="I85" s="18">
        <f t="shared" si="3"/>
        <v>2.46</v>
      </c>
      <c r="J85" s="18">
        <f t="shared" si="3"/>
        <v>26.83</v>
      </c>
      <c r="K85" s="18">
        <f t="shared" si="3"/>
        <v>137.35</v>
      </c>
      <c r="L85" s="18">
        <f t="shared" si="3"/>
        <v>0.03</v>
      </c>
      <c r="M85" s="18">
        <f t="shared" si="3"/>
        <v>4.16</v>
      </c>
      <c r="N85" s="18">
        <f t="shared" si="3"/>
        <v>12.6</v>
      </c>
      <c r="O85" s="18">
        <f t="shared" si="3"/>
        <v>0.06</v>
      </c>
      <c r="P85" s="18">
        <f t="shared" si="3"/>
        <v>45.36</v>
      </c>
      <c r="Q85" s="18">
        <f t="shared" si="3"/>
        <v>38.480000000000004</v>
      </c>
      <c r="R85" s="18">
        <f t="shared" si="3"/>
        <v>12.4</v>
      </c>
      <c r="S85" s="18">
        <f t="shared" si="3"/>
        <v>2.88</v>
      </c>
    </row>
    <row r="86" spans="1:19" x14ac:dyDescent="0.25">
      <c r="A86" s="209"/>
      <c r="B86" s="210"/>
      <c r="C86" s="211"/>
      <c r="D86" s="206" t="s">
        <v>95</v>
      </c>
      <c r="E86" s="207"/>
      <c r="F86" s="207"/>
      <c r="G86" s="208"/>
      <c r="H86" s="12"/>
      <c r="I86" s="12"/>
      <c r="J86" s="12"/>
      <c r="K86" s="38"/>
      <c r="L86" s="12"/>
      <c r="M86" s="12"/>
      <c r="N86" s="12"/>
      <c r="O86" s="12"/>
      <c r="P86" s="12"/>
      <c r="Q86" s="12"/>
      <c r="R86" s="12"/>
      <c r="S86" s="12"/>
    </row>
    <row r="87" spans="1:19" x14ac:dyDescent="0.25">
      <c r="A87" s="191" t="s">
        <v>281</v>
      </c>
      <c r="B87" s="192"/>
      <c r="C87" s="193"/>
      <c r="D87" s="16" t="s">
        <v>282</v>
      </c>
      <c r="E87" s="16">
        <v>80</v>
      </c>
      <c r="F87" s="16"/>
      <c r="G87" s="16"/>
      <c r="H87" s="16">
        <v>12.13</v>
      </c>
      <c r="I87" s="16">
        <v>2.93</v>
      </c>
      <c r="J87" s="16">
        <v>1.5</v>
      </c>
      <c r="K87" s="16">
        <v>80.930000000000007</v>
      </c>
      <c r="L87" s="18">
        <v>0.08</v>
      </c>
      <c r="M87" s="18">
        <v>1.2</v>
      </c>
      <c r="N87" s="18">
        <v>14.8</v>
      </c>
      <c r="O87" s="18">
        <v>0</v>
      </c>
      <c r="P87" s="18">
        <v>28.8</v>
      </c>
      <c r="Q87" s="18">
        <v>176.93</v>
      </c>
      <c r="R87" s="18">
        <v>28.53</v>
      </c>
      <c r="S87" s="18">
        <v>0.55000000000000004</v>
      </c>
    </row>
    <row r="88" spans="1:19" x14ac:dyDescent="0.25">
      <c r="A88" s="191" t="s">
        <v>283</v>
      </c>
      <c r="B88" s="192"/>
      <c r="C88" s="193"/>
      <c r="D88" s="16"/>
      <c r="E88" s="16"/>
      <c r="F88" s="16"/>
      <c r="G88" s="16"/>
      <c r="H88" s="16"/>
      <c r="I88" s="16"/>
      <c r="J88" s="16"/>
      <c r="K88" s="16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197" t="s">
        <v>284</v>
      </c>
      <c r="B89" s="210"/>
      <c r="C89" s="211"/>
      <c r="D89" s="22"/>
      <c r="E89" s="22"/>
      <c r="F89" s="22">
        <v>130</v>
      </c>
      <c r="G89" s="22">
        <v>97.6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09" t="s">
        <v>66</v>
      </c>
      <c r="B90" s="210"/>
      <c r="C90" s="211"/>
      <c r="D90" s="22"/>
      <c r="E90" s="22"/>
      <c r="F90" s="22">
        <v>5</v>
      </c>
      <c r="G90" s="22">
        <v>5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188" t="s">
        <v>65</v>
      </c>
      <c r="B91" s="189"/>
      <c r="C91" s="190"/>
      <c r="D91" s="22"/>
      <c r="E91" s="22"/>
      <c r="F91" s="22">
        <v>6.4</v>
      </c>
      <c r="G91" s="22">
        <v>6.4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188" t="s">
        <v>148</v>
      </c>
      <c r="B92" s="189"/>
      <c r="C92" s="190"/>
      <c r="D92" s="22"/>
      <c r="E92" s="22"/>
      <c r="F92" s="22">
        <v>0.2</v>
      </c>
      <c r="G92" s="22">
        <v>0.2</v>
      </c>
      <c r="H92" s="22"/>
      <c r="I92" s="7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90</v>
      </c>
      <c r="B93" s="189"/>
      <c r="C93" s="190"/>
      <c r="D93" s="22"/>
      <c r="E93" s="22"/>
      <c r="F93" s="22">
        <v>1.3</v>
      </c>
      <c r="G93" s="22">
        <v>1.3</v>
      </c>
      <c r="H93" s="22"/>
      <c r="I93" s="7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09" t="s">
        <v>64</v>
      </c>
      <c r="B94" s="210"/>
      <c r="C94" s="211"/>
      <c r="D94" s="22"/>
      <c r="E94" s="22"/>
      <c r="F94" s="22">
        <v>16</v>
      </c>
      <c r="G94" s="22">
        <v>12.8</v>
      </c>
      <c r="H94" s="22"/>
      <c r="I94" s="7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197" t="s">
        <v>63</v>
      </c>
      <c r="B95" s="198"/>
      <c r="C95" s="199"/>
      <c r="D95" s="16"/>
      <c r="E95" s="16"/>
      <c r="F95" s="28">
        <v>36.799999999999997</v>
      </c>
      <c r="G95" s="28">
        <v>28.8</v>
      </c>
      <c r="H95" s="16"/>
      <c r="I95" s="16"/>
      <c r="J95" s="16"/>
      <c r="K95" s="16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188" t="s">
        <v>69</v>
      </c>
      <c r="B96" s="189"/>
      <c r="C96" s="190"/>
      <c r="D96" s="22"/>
      <c r="E96" s="22"/>
      <c r="F96" s="22">
        <v>0.02</v>
      </c>
      <c r="G96" s="129">
        <v>0.02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88" t="s">
        <v>37</v>
      </c>
      <c r="B97" s="189"/>
      <c r="C97" s="190"/>
      <c r="D97" s="22"/>
      <c r="E97" s="22"/>
      <c r="F97" s="22">
        <v>24.8</v>
      </c>
      <c r="G97" s="22">
        <v>24.8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209" t="s">
        <v>35</v>
      </c>
      <c r="B98" s="210"/>
      <c r="C98" s="211"/>
      <c r="D98" s="22"/>
      <c r="E98" s="22"/>
      <c r="F98" s="22">
        <v>0.5</v>
      </c>
      <c r="G98" s="22">
        <v>0.5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00" t="s">
        <v>385</v>
      </c>
      <c r="B99" s="201"/>
      <c r="C99" s="202"/>
      <c r="D99" s="18" t="s">
        <v>386</v>
      </c>
      <c r="E99" s="18">
        <v>180</v>
      </c>
      <c r="F99" s="18"/>
      <c r="G99" s="18"/>
      <c r="H99" s="18">
        <v>10.56</v>
      </c>
      <c r="I99" s="18">
        <v>8.1300000000000008</v>
      </c>
      <c r="J99" s="18">
        <v>31.84</v>
      </c>
      <c r="K99" s="18">
        <v>241.4</v>
      </c>
      <c r="L99" s="18">
        <v>0.37</v>
      </c>
      <c r="M99" s="18">
        <v>6.18</v>
      </c>
      <c r="N99" s="18">
        <v>38.93</v>
      </c>
      <c r="O99" s="18">
        <v>0.14000000000000001</v>
      </c>
      <c r="P99" s="18">
        <v>105.49</v>
      </c>
      <c r="Q99" s="18">
        <v>18.55</v>
      </c>
      <c r="R99" s="18">
        <v>53.43</v>
      </c>
      <c r="S99" s="18">
        <v>3.52</v>
      </c>
    </row>
    <row r="100" spans="1:19" x14ac:dyDescent="0.25">
      <c r="A100" s="188" t="s">
        <v>62</v>
      </c>
      <c r="B100" s="189"/>
      <c r="C100" s="190"/>
      <c r="D100" s="22"/>
      <c r="E100" s="22"/>
      <c r="F100" s="22">
        <v>76</v>
      </c>
      <c r="G100" s="22">
        <v>54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88" t="s">
        <v>32</v>
      </c>
      <c r="B101" s="189"/>
      <c r="C101" s="190"/>
      <c r="D101" s="22"/>
      <c r="E101" s="22"/>
      <c r="F101" s="22">
        <v>29</v>
      </c>
      <c r="G101" s="156">
        <v>27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19" x14ac:dyDescent="0.25">
      <c r="A102" s="188" t="s">
        <v>34</v>
      </c>
      <c r="B102" s="189"/>
      <c r="C102" s="190"/>
      <c r="D102" s="22"/>
      <c r="E102" s="22"/>
      <c r="F102" s="22">
        <v>8</v>
      </c>
      <c r="G102" s="22">
        <v>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x14ac:dyDescent="0.25">
      <c r="A103" s="209" t="s">
        <v>35</v>
      </c>
      <c r="B103" s="210"/>
      <c r="C103" s="211"/>
      <c r="D103" s="22"/>
      <c r="E103" s="22"/>
      <c r="F103" s="22">
        <v>0.6</v>
      </c>
      <c r="G103" s="22">
        <v>0.6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x14ac:dyDescent="0.25">
      <c r="A104" s="188" t="s">
        <v>137</v>
      </c>
      <c r="B104" s="189"/>
      <c r="C104" s="190"/>
      <c r="D104" s="34"/>
      <c r="E104" s="34"/>
      <c r="F104" s="34">
        <v>50.1</v>
      </c>
      <c r="G104" s="34">
        <v>50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191" t="s">
        <v>42</v>
      </c>
      <c r="B105" s="192"/>
      <c r="C105" s="193"/>
      <c r="D105" s="16" t="s">
        <v>43</v>
      </c>
      <c r="E105" s="16" t="s">
        <v>44</v>
      </c>
      <c r="F105" s="37"/>
      <c r="G105" s="37"/>
      <c r="H105" s="19">
        <v>7.0000000000000007E-2</v>
      </c>
      <c r="I105" s="29">
        <v>0.02</v>
      </c>
      <c r="J105" s="19">
        <v>15</v>
      </c>
      <c r="K105" s="20">
        <v>60</v>
      </c>
      <c r="L105" s="18">
        <v>0</v>
      </c>
      <c r="M105" s="18">
        <v>0.03</v>
      </c>
      <c r="N105" s="18">
        <v>0</v>
      </c>
      <c r="O105" s="18">
        <v>0</v>
      </c>
      <c r="P105" s="18">
        <v>11.1</v>
      </c>
      <c r="Q105" s="18">
        <v>2.8</v>
      </c>
      <c r="R105" s="18">
        <v>1.4</v>
      </c>
      <c r="S105" s="18">
        <v>0.28000000000000003</v>
      </c>
    </row>
    <row r="106" spans="1:19" x14ac:dyDescent="0.25">
      <c r="A106" s="270" t="s">
        <v>45</v>
      </c>
      <c r="B106" s="271"/>
      <c r="C106" s="272"/>
      <c r="D106" s="22"/>
      <c r="E106" s="22"/>
      <c r="F106" s="12">
        <v>0.4</v>
      </c>
      <c r="G106" s="12">
        <v>0.4</v>
      </c>
      <c r="H106" s="12"/>
      <c r="I106" s="12"/>
      <c r="J106" s="12"/>
      <c r="K106" s="38"/>
      <c r="L106" s="12"/>
      <c r="M106" s="12"/>
      <c r="N106" s="12"/>
      <c r="O106" s="12"/>
      <c r="P106" s="12"/>
      <c r="Q106" s="12"/>
      <c r="R106" s="12"/>
      <c r="S106" s="12"/>
    </row>
    <row r="107" spans="1:19" x14ac:dyDescent="0.25">
      <c r="A107" s="270" t="s">
        <v>90</v>
      </c>
      <c r="B107" s="271"/>
      <c r="C107" s="272"/>
      <c r="D107" s="22"/>
      <c r="E107" s="22"/>
      <c r="F107" s="12">
        <v>15</v>
      </c>
      <c r="G107" s="12">
        <v>15</v>
      </c>
      <c r="H107" s="12"/>
      <c r="I107" s="12"/>
      <c r="J107" s="12"/>
      <c r="K107" s="38"/>
      <c r="L107" s="12"/>
      <c r="M107" s="12"/>
      <c r="N107" s="12"/>
      <c r="O107" s="12"/>
      <c r="P107" s="12"/>
      <c r="Q107" s="12"/>
      <c r="R107" s="12"/>
      <c r="S107" s="12"/>
    </row>
    <row r="108" spans="1:19" x14ac:dyDescent="0.25">
      <c r="A108" s="209" t="s">
        <v>37</v>
      </c>
      <c r="B108" s="210"/>
      <c r="C108" s="211"/>
      <c r="D108" s="34"/>
      <c r="E108" s="34"/>
      <c r="F108" s="39">
        <v>200</v>
      </c>
      <c r="G108" s="39">
        <v>200</v>
      </c>
      <c r="H108" s="39"/>
      <c r="I108" s="39"/>
      <c r="J108" s="39"/>
      <c r="K108" s="40"/>
      <c r="L108" s="39"/>
      <c r="M108" s="39"/>
      <c r="N108" s="39"/>
      <c r="O108" s="39"/>
      <c r="P108" s="39"/>
      <c r="Q108" s="39"/>
      <c r="R108" s="39"/>
      <c r="S108" s="39"/>
    </row>
    <row r="109" spans="1:19" x14ac:dyDescent="0.25">
      <c r="A109" s="191" t="s">
        <v>47</v>
      </c>
      <c r="B109" s="192"/>
      <c r="C109" s="193"/>
      <c r="D109" s="22"/>
      <c r="E109" s="16">
        <v>15</v>
      </c>
      <c r="F109" s="16"/>
      <c r="G109" s="16"/>
      <c r="H109" s="16">
        <v>0.84</v>
      </c>
      <c r="I109" s="16">
        <v>0.16</v>
      </c>
      <c r="J109" s="16">
        <v>7.4</v>
      </c>
      <c r="K109" s="17">
        <v>34.51</v>
      </c>
      <c r="L109" s="18">
        <v>0.15</v>
      </c>
      <c r="M109" s="18">
        <v>0</v>
      </c>
      <c r="N109" s="18">
        <v>0</v>
      </c>
      <c r="O109" s="18">
        <v>0</v>
      </c>
      <c r="P109" s="18">
        <v>3.45</v>
      </c>
      <c r="Q109" s="18">
        <v>15.91</v>
      </c>
      <c r="R109" s="18">
        <v>3.75</v>
      </c>
      <c r="S109" s="18">
        <v>0.46</v>
      </c>
    </row>
    <row r="110" spans="1:19" x14ac:dyDescent="0.25">
      <c r="A110" s="191" t="s">
        <v>46</v>
      </c>
      <c r="B110" s="192"/>
      <c r="C110" s="193"/>
      <c r="D110" s="21"/>
      <c r="E110" s="19">
        <v>25</v>
      </c>
      <c r="F110" s="19"/>
      <c r="G110" s="19"/>
      <c r="H110" s="19">
        <v>1.97</v>
      </c>
      <c r="I110" s="19">
        <v>0.25</v>
      </c>
      <c r="J110" s="19">
        <v>0.37</v>
      </c>
      <c r="K110" s="20">
        <v>58.45</v>
      </c>
      <c r="L110" s="16">
        <v>0.02</v>
      </c>
      <c r="M110" s="16">
        <v>0</v>
      </c>
      <c r="N110" s="16">
        <v>0</v>
      </c>
      <c r="O110" s="16">
        <v>0.32</v>
      </c>
      <c r="P110" s="16">
        <v>5.75</v>
      </c>
      <c r="Q110" s="16">
        <v>21.75</v>
      </c>
      <c r="R110" s="16">
        <v>8.25</v>
      </c>
      <c r="S110" s="16">
        <v>0.27</v>
      </c>
    </row>
    <row r="111" spans="1:19" x14ac:dyDescent="0.25">
      <c r="A111" s="191" t="s">
        <v>312</v>
      </c>
      <c r="B111" s="192"/>
      <c r="C111" s="193"/>
      <c r="D111" s="19" t="s">
        <v>197</v>
      </c>
      <c r="E111" s="18">
        <v>10</v>
      </c>
      <c r="F111" s="54"/>
      <c r="G111" s="54"/>
      <c r="H111" s="19">
        <v>0.08</v>
      </c>
      <c r="I111" s="19">
        <v>7.25</v>
      </c>
      <c r="J111" s="19">
        <v>0.13</v>
      </c>
      <c r="K111" s="20">
        <v>66</v>
      </c>
      <c r="L111" s="16">
        <v>0</v>
      </c>
      <c r="M111" s="16">
        <v>0</v>
      </c>
      <c r="N111" s="16">
        <v>40</v>
      </c>
      <c r="O111" s="16">
        <v>0.01</v>
      </c>
      <c r="P111" s="16">
        <v>2.4</v>
      </c>
      <c r="Q111" s="16">
        <v>3</v>
      </c>
      <c r="R111" s="16">
        <v>0</v>
      </c>
      <c r="S111" s="16">
        <v>0.02</v>
      </c>
    </row>
    <row r="112" spans="1:19" x14ac:dyDescent="0.25">
      <c r="A112" s="200" t="s">
        <v>49</v>
      </c>
      <c r="B112" s="201"/>
      <c r="C112" s="202"/>
      <c r="D112" s="12"/>
      <c r="E112" s="12"/>
      <c r="F112" s="12"/>
      <c r="G112" s="12"/>
      <c r="H112" s="30">
        <f t="shared" ref="H112:S112" si="4">SUM(H87:H111)</f>
        <v>25.65</v>
      </c>
      <c r="I112" s="30">
        <f t="shared" si="4"/>
        <v>18.740000000000002</v>
      </c>
      <c r="J112" s="30">
        <f t="shared" si="4"/>
        <v>56.24</v>
      </c>
      <c r="K112" s="30">
        <f t="shared" si="4"/>
        <v>541.29</v>
      </c>
      <c r="L112" s="30">
        <f t="shared" si="4"/>
        <v>0.62</v>
      </c>
      <c r="M112" s="30">
        <f t="shared" si="4"/>
        <v>7.41</v>
      </c>
      <c r="N112" s="30">
        <f t="shared" si="4"/>
        <v>93.73</v>
      </c>
      <c r="O112" s="30">
        <f t="shared" si="4"/>
        <v>0.47000000000000003</v>
      </c>
      <c r="P112" s="30">
        <f t="shared" si="4"/>
        <v>156.98999999999998</v>
      </c>
      <c r="Q112" s="30">
        <f t="shared" si="4"/>
        <v>238.94000000000003</v>
      </c>
      <c r="R112" s="30">
        <f t="shared" si="4"/>
        <v>95.360000000000014</v>
      </c>
      <c r="S112" s="30">
        <f t="shared" si="4"/>
        <v>5.0999999999999996</v>
      </c>
    </row>
    <row r="113" spans="1:19" x14ac:dyDescent="0.25">
      <c r="A113" s="200" t="s">
        <v>374</v>
      </c>
      <c r="B113" s="201"/>
      <c r="C113" s="202"/>
      <c r="D113" s="12"/>
      <c r="E113" s="12"/>
      <c r="F113" s="12"/>
      <c r="G113" s="12"/>
      <c r="H113" s="30">
        <f>(H112+H85+H64+H32+H24)</f>
        <v>58.259999999999991</v>
      </c>
      <c r="I113" s="30">
        <f>(I112+I85+I64+I32+I24)</f>
        <v>41.540000000000006</v>
      </c>
      <c r="J113" s="30">
        <f>(J112+J85+J64+J32+J24)</f>
        <v>295.61</v>
      </c>
      <c r="K113" s="30">
        <f>(K112+K85+K64+K32+K24)</f>
        <v>1912.57</v>
      </c>
      <c r="L113" s="37">
        <f t="shared" ref="L113:S113" si="5">L112+L85+L64+L32+L24</f>
        <v>1.3460000000000001</v>
      </c>
      <c r="M113" s="37">
        <f t="shared" si="5"/>
        <v>34.200000000000003</v>
      </c>
      <c r="N113" s="37">
        <f t="shared" si="5"/>
        <v>288.10000000000002</v>
      </c>
      <c r="O113" s="37">
        <f t="shared" si="5"/>
        <v>0.91</v>
      </c>
      <c r="P113" s="37">
        <f t="shared" si="5"/>
        <v>698.71</v>
      </c>
      <c r="Q113" s="37">
        <f t="shared" si="5"/>
        <v>936.48</v>
      </c>
      <c r="R113" s="37">
        <f t="shared" si="5"/>
        <v>365.90000000000003</v>
      </c>
      <c r="S113" s="37">
        <f t="shared" si="5"/>
        <v>22.04</v>
      </c>
    </row>
  </sheetData>
  <mergeCells count="135">
    <mergeCell ref="A1:B1"/>
    <mergeCell ref="I1:K1"/>
    <mergeCell ref="A2:B2"/>
    <mergeCell ref="C2:G2"/>
    <mergeCell ref="Q4:Q5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C1:G1"/>
    <mergeCell ref="A6:C6"/>
    <mergeCell ref="D6:G6"/>
    <mergeCell ref="A7:C7"/>
    <mergeCell ref="A8:C8"/>
    <mergeCell ref="A9:C9"/>
    <mergeCell ref="N4:N5"/>
    <mergeCell ref="O4:O5"/>
    <mergeCell ref="P4:P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33:C33"/>
    <mergeCell ref="D33:G33"/>
    <mergeCell ref="A34:C34"/>
    <mergeCell ref="A35:C35"/>
    <mergeCell ref="A36:C36"/>
    <mergeCell ref="A37:C37"/>
    <mergeCell ref="A31:C31"/>
    <mergeCell ref="A32:C32"/>
    <mergeCell ref="A22:C22"/>
    <mergeCell ref="A23:C23"/>
    <mergeCell ref="A24:C24"/>
    <mergeCell ref="A25:C25"/>
    <mergeCell ref="D25:G25"/>
    <mergeCell ref="A26:C26"/>
    <mergeCell ref="A27:C27"/>
    <mergeCell ref="A28:C28"/>
    <mergeCell ref="A29:C29"/>
    <mergeCell ref="A30:C30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62:C62"/>
    <mergeCell ref="A63:C63"/>
    <mergeCell ref="A64:C64"/>
    <mergeCell ref="A65:C65"/>
    <mergeCell ref="D65:G65"/>
    <mergeCell ref="A73:C73"/>
    <mergeCell ref="A74:C74"/>
    <mergeCell ref="A75:C75"/>
    <mergeCell ref="A76:C76"/>
    <mergeCell ref="A82:C82"/>
    <mergeCell ref="A83:C83"/>
    <mergeCell ref="A84:C84"/>
    <mergeCell ref="A85:C85"/>
    <mergeCell ref="A86:C86"/>
    <mergeCell ref="D86:G86"/>
    <mergeCell ref="A77:C77"/>
    <mergeCell ref="A78:C78"/>
    <mergeCell ref="A79:C79"/>
    <mergeCell ref="A80:C80"/>
    <mergeCell ref="A81:C81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111:C111"/>
    <mergeCell ref="A112:C112"/>
    <mergeCell ref="A113:C113"/>
    <mergeCell ref="A66:C66"/>
    <mergeCell ref="A67:C67"/>
    <mergeCell ref="A68:C68"/>
    <mergeCell ref="A69:C69"/>
    <mergeCell ref="A70:C70"/>
    <mergeCell ref="A71:C71"/>
    <mergeCell ref="A72:C72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</mergeCells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T3" sqref="T3:U104"/>
    </sheetView>
  </sheetViews>
  <sheetFormatPr defaultRowHeight="15" x14ac:dyDescent="0.25"/>
  <cols>
    <col min="3" max="3" width="12.28515625" customWidth="1"/>
    <col min="4" max="4" width="6.28515625" customWidth="1"/>
    <col min="5" max="5" width="6.7109375" customWidth="1"/>
    <col min="6" max="6" width="7.140625" customWidth="1"/>
    <col min="7" max="7" width="6.42578125" customWidth="1"/>
    <col min="8" max="8" width="7" customWidth="1"/>
    <col min="9" max="9" width="6.5703125" customWidth="1"/>
    <col min="10" max="10" width="7.140625" customWidth="1"/>
    <col min="11" max="11" width="7.85546875" customWidth="1"/>
    <col min="12" max="12" width="6" customWidth="1"/>
    <col min="13" max="13" width="6.5703125" customWidth="1"/>
    <col min="14" max="14" width="6.7109375" customWidth="1"/>
    <col min="15" max="15" width="7.28515625" customWidth="1"/>
    <col min="16" max="16" width="7.7109375" customWidth="1"/>
    <col min="17" max="17" width="8.140625" customWidth="1"/>
    <col min="18" max="18" width="7.140625" customWidth="1"/>
    <col min="19" max="19" width="7.42578125" customWidth="1"/>
  </cols>
  <sheetData>
    <row r="1" spans="1:19" x14ac:dyDescent="0.25">
      <c r="A1" s="289" t="s">
        <v>387</v>
      </c>
      <c r="B1" s="289"/>
      <c r="C1" s="243" t="s">
        <v>425</v>
      </c>
      <c r="D1" s="243"/>
      <c r="E1" s="243"/>
      <c r="F1" s="243"/>
      <c r="G1" s="243"/>
      <c r="H1" s="244" t="s">
        <v>388</v>
      </c>
      <c r="I1" s="281"/>
    </row>
    <row r="2" spans="1:19" x14ac:dyDescent="0.25">
      <c r="A2" s="282" t="s">
        <v>377</v>
      </c>
      <c r="B2" s="282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12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389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390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121"/>
      <c r="I6" s="121"/>
      <c r="J6" s="121"/>
      <c r="K6" s="117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91" t="s">
        <v>391</v>
      </c>
      <c r="B7" s="192"/>
      <c r="C7" s="193"/>
      <c r="D7" s="16" t="s">
        <v>392</v>
      </c>
      <c r="E7" s="16">
        <v>130</v>
      </c>
      <c r="F7" s="16"/>
      <c r="G7" s="16"/>
      <c r="H7" s="16">
        <v>13.19</v>
      </c>
      <c r="I7" s="19">
        <v>26.89</v>
      </c>
      <c r="J7" s="16">
        <v>1.95</v>
      </c>
      <c r="K7" s="16">
        <v>303.18</v>
      </c>
      <c r="L7" s="18">
        <v>0.11</v>
      </c>
      <c r="M7" s="18">
        <v>0.19</v>
      </c>
      <c r="N7" s="18">
        <v>247.57</v>
      </c>
      <c r="O7" s="18">
        <v>0.41</v>
      </c>
      <c r="P7" s="18">
        <v>84.63</v>
      </c>
      <c r="Q7" s="18">
        <v>207.95</v>
      </c>
      <c r="R7" s="18">
        <v>16.91</v>
      </c>
      <c r="S7" s="18">
        <v>2.46</v>
      </c>
    </row>
    <row r="8" spans="1:19" x14ac:dyDescent="0.25">
      <c r="A8" s="270" t="s">
        <v>40</v>
      </c>
      <c r="B8" s="271"/>
      <c r="C8" s="272"/>
      <c r="D8" s="130"/>
      <c r="E8" s="130"/>
      <c r="F8" s="130">
        <v>80</v>
      </c>
      <c r="G8" s="130">
        <v>80</v>
      </c>
      <c r="H8" s="19"/>
      <c r="I8" s="16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188" t="s">
        <v>321</v>
      </c>
      <c r="B9" s="189"/>
      <c r="C9" s="190"/>
      <c r="D9" s="21"/>
      <c r="E9" s="21"/>
      <c r="F9" s="21">
        <v>30</v>
      </c>
      <c r="G9" s="21">
        <v>30</v>
      </c>
      <c r="H9" s="21"/>
      <c r="I9" s="22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188" t="s">
        <v>393</v>
      </c>
      <c r="B10" s="189"/>
      <c r="C10" s="190"/>
      <c r="D10" s="21"/>
      <c r="E10" s="21"/>
      <c r="F10" s="21">
        <v>33</v>
      </c>
      <c r="G10" s="21">
        <v>32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88" t="s">
        <v>34</v>
      </c>
      <c r="B11" s="189"/>
      <c r="C11" s="190"/>
      <c r="D11" s="21"/>
      <c r="E11" s="21"/>
      <c r="F11" s="21">
        <v>4</v>
      </c>
      <c r="G11" s="21">
        <v>4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188" t="s">
        <v>34</v>
      </c>
      <c r="B12" s="189"/>
      <c r="C12" s="190"/>
      <c r="D12" s="21"/>
      <c r="E12" s="21"/>
      <c r="F12" s="21">
        <v>5</v>
      </c>
      <c r="G12" s="21">
        <v>5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188" t="s">
        <v>35</v>
      </c>
      <c r="B13" s="189"/>
      <c r="C13" s="190"/>
      <c r="D13" s="21"/>
      <c r="E13" s="21"/>
      <c r="F13" s="21">
        <v>0.4</v>
      </c>
      <c r="G13" s="21">
        <v>0.4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191" t="s">
        <v>264</v>
      </c>
      <c r="B14" s="192"/>
      <c r="C14" s="193"/>
      <c r="D14" s="19"/>
      <c r="E14" s="19">
        <v>100</v>
      </c>
      <c r="F14" s="19">
        <v>103</v>
      </c>
      <c r="G14" s="19">
        <v>100</v>
      </c>
      <c r="H14" s="19">
        <v>1</v>
      </c>
      <c r="I14" s="19">
        <v>7</v>
      </c>
      <c r="J14" s="19">
        <v>7</v>
      </c>
      <c r="K14" s="19">
        <v>97</v>
      </c>
      <c r="L14" s="16">
        <v>0.04</v>
      </c>
      <c r="M14" s="18">
        <v>6.51</v>
      </c>
      <c r="N14" s="18">
        <v>0</v>
      </c>
      <c r="O14" s="18">
        <v>0</v>
      </c>
      <c r="P14" s="18">
        <v>98.42</v>
      </c>
      <c r="Q14" s="18">
        <v>55.67</v>
      </c>
      <c r="R14" s="18">
        <v>17.27</v>
      </c>
      <c r="S14" s="18">
        <v>0.69</v>
      </c>
    </row>
    <row r="15" spans="1:19" x14ac:dyDescent="0.25">
      <c r="A15" s="191" t="s">
        <v>265</v>
      </c>
      <c r="B15" s="192"/>
      <c r="C15" s="193"/>
      <c r="D15" s="19"/>
      <c r="E15" s="54"/>
      <c r="F15" s="54"/>
      <c r="G15" s="54"/>
      <c r="H15" s="54"/>
      <c r="I15" s="54"/>
      <c r="J15" s="54"/>
      <c r="K15" s="11"/>
      <c r="L15" s="12"/>
      <c r="M15" s="12"/>
      <c r="N15" s="12"/>
      <c r="O15" s="12"/>
      <c r="P15" s="12"/>
      <c r="Q15" s="12"/>
      <c r="R15" s="12"/>
      <c r="S15" s="12"/>
    </row>
    <row r="16" spans="1:19" x14ac:dyDescent="0.25">
      <c r="A16" s="191" t="s">
        <v>109</v>
      </c>
      <c r="B16" s="192"/>
      <c r="C16" s="193"/>
      <c r="D16" s="16" t="s">
        <v>110</v>
      </c>
      <c r="E16" s="169" t="s">
        <v>111</v>
      </c>
      <c r="F16" s="16"/>
      <c r="G16" s="16"/>
      <c r="H16" s="16">
        <v>0.53</v>
      </c>
      <c r="I16" s="16">
        <v>0</v>
      </c>
      <c r="J16" s="16">
        <v>9.4700000000000006</v>
      </c>
      <c r="K16" s="16">
        <v>41.6</v>
      </c>
      <c r="L16" s="18">
        <v>0</v>
      </c>
      <c r="M16" s="18">
        <v>2.13</v>
      </c>
      <c r="N16" s="18">
        <v>0</v>
      </c>
      <c r="O16" s="18">
        <v>0</v>
      </c>
      <c r="P16" s="18">
        <v>15.33</v>
      </c>
      <c r="Q16" s="18">
        <v>23.2</v>
      </c>
      <c r="R16" s="18">
        <v>12.27</v>
      </c>
      <c r="S16" s="18">
        <v>2.13</v>
      </c>
    </row>
    <row r="17" spans="1:19" x14ac:dyDescent="0.25">
      <c r="A17" s="197" t="s">
        <v>90</v>
      </c>
      <c r="B17" s="210"/>
      <c r="C17" s="211"/>
      <c r="D17" s="22"/>
      <c r="E17" s="22"/>
      <c r="F17" s="22">
        <v>15</v>
      </c>
      <c r="G17" s="22">
        <v>15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209" t="s">
        <v>45</v>
      </c>
      <c r="B18" s="210"/>
      <c r="C18" s="211"/>
      <c r="D18" s="22"/>
      <c r="E18" s="22"/>
      <c r="F18" s="22">
        <v>0.4</v>
      </c>
      <c r="G18" s="22">
        <v>0.4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47" customFormat="1" ht="13.5" customHeight="1" x14ac:dyDescent="0.2">
      <c r="A19" s="209" t="s">
        <v>37</v>
      </c>
      <c r="B19" s="210"/>
      <c r="C19" s="211"/>
      <c r="D19" s="34"/>
      <c r="E19" s="34"/>
      <c r="F19" s="34">
        <v>200</v>
      </c>
      <c r="G19" s="34">
        <v>200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47" customFormat="1" ht="14.25" customHeight="1" x14ac:dyDescent="0.25">
      <c r="A20" s="197" t="s">
        <v>112</v>
      </c>
      <c r="B20" s="210"/>
      <c r="C20" s="211"/>
      <c r="D20" s="34"/>
      <c r="E20" s="34"/>
      <c r="F20" s="34">
        <v>8</v>
      </c>
      <c r="G20" s="34">
        <v>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191" t="s">
        <v>250</v>
      </c>
      <c r="B21" s="192"/>
      <c r="C21" s="193"/>
      <c r="D21" s="18" t="s">
        <v>131</v>
      </c>
      <c r="E21" s="18">
        <v>20</v>
      </c>
      <c r="F21" s="18">
        <v>21</v>
      </c>
      <c r="G21" s="18">
        <v>20</v>
      </c>
      <c r="H21" s="19">
        <v>4.6399999999999997</v>
      </c>
      <c r="I21" s="19">
        <v>5.9</v>
      </c>
      <c r="J21" s="19">
        <v>0</v>
      </c>
      <c r="K21" s="19">
        <v>71.66</v>
      </c>
      <c r="L21" s="29">
        <v>0.01</v>
      </c>
      <c r="M21" s="29">
        <v>0.14000000000000001</v>
      </c>
      <c r="N21" s="29">
        <v>52</v>
      </c>
      <c r="O21" s="29">
        <v>6.0999999999999999E-2</v>
      </c>
      <c r="P21" s="29">
        <v>176</v>
      </c>
      <c r="Q21" s="29">
        <v>100</v>
      </c>
      <c r="R21" s="29">
        <v>7</v>
      </c>
      <c r="S21" s="29">
        <v>0.2</v>
      </c>
    </row>
    <row r="22" spans="1:19" x14ac:dyDescent="0.25">
      <c r="A22" s="203" t="s">
        <v>354</v>
      </c>
      <c r="B22" s="204"/>
      <c r="C22" s="205"/>
      <c r="D22" s="29" t="s">
        <v>48</v>
      </c>
      <c r="E22" s="19">
        <v>10</v>
      </c>
      <c r="F22" s="54"/>
      <c r="G22" s="54"/>
      <c r="H22" s="19">
        <v>0.08</v>
      </c>
      <c r="I22" s="19">
        <v>7.25</v>
      </c>
      <c r="J22" s="19">
        <v>0.13</v>
      </c>
      <c r="K22" s="20">
        <v>66</v>
      </c>
      <c r="L22" s="16">
        <v>0</v>
      </c>
      <c r="M22" s="16">
        <v>0</v>
      </c>
      <c r="N22" s="16">
        <v>40</v>
      </c>
      <c r="O22" s="16">
        <v>0.01</v>
      </c>
      <c r="P22" s="16">
        <v>2.4</v>
      </c>
      <c r="Q22" s="16">
        <v>3</v>
      </c>
      <c r="R22" s="16">
        <v>0</v>
      </c>
      <c r="S22" s="16">
        <v>0.02</v>
      </c>
    </row>
    <row r="23" spans="1:19" x14ac:dyDescent="0.25">
      <c r="A23" s="191" t="s">
        <v>46</v>
      </c>
      <c r="B23" s="192"/>
      <c r="C23" s="193"/>
      <c r="D23" s="22"/>
      <c r="E23" s="16">
        <v>35</v>
      </c>
      <c r="F23" s="16"/>
      <c r="G23" s="16"/>
      <c r="H23" s="30">
        <v>2.78</v>
      </c>
      <c r="I23" s="30">
        <v>0.35</v>
      </c>
      <c r="J23" s="30">
        <v>17</v>
      </c>
      <c r="K23" s="137">
        <v>82.32</v>
      </c>
      <c r="L23" s="18">
        <v>0.04</v>
      </c>
      <c r="M23" s="18">
        <v>0</v>
      </c>
      <c r="N23" s="18">
        <v>0</v>
      </c>
      <c r="O23" s="18">
        <v>0.1</v>
      </c>
      <c r="P23" s="18">
        <v>7.04</v>
      </c>
      <c r="Q23" s="18">
        <v>9.57</v>
      </c>
      <c r="R23" s="18">
        <v>4.57</v>
      </c>
      <c r="S23" s="18">
        <v>0.42</v>
      </c>
    </row>
    <row r="24" spans="1:19" x14ac:dyDescent="0.25">
      <c r="A24" s="191" t="s">
        <v>47</v>
      </c>
      <c r="B24" s="192"/>
      <c r="C24" s="193"/>
      <c r="D24" s="22"/>
      <c r="E24" s="16">
        <v>15</v>
      </c>
      <c r="F24" s="16"/>
      <c r="G24" s="16"/>
      <c r="H24" s="16">
        <v>0.84</v>
      </c>
      <c r="I24" s="16">
        <v>0.16</v>
      </c>
      <c r="J24" s="16">
        <v>7.4</v>
      </c>
      <c r="K24" s="17">
        <v>34.51</v>
      </c>
      <c r="L24" s="18">
        <v>0.15</v>
      </c>
      <c r="M24" s="18">
        <v>0</v>
      </c>
      <c r="N24" s="18">
        <v>0</v>
      </c>
      <c r="O24" s="18">
        <v>0</v>
      </c>
      <c r="P24" s="18">
        <v>3.45</v>
      </c>
      <c r="Q24" s="18">
        <v>15.91</v>
      </c>
      <c r="R24" s="18">
        <v>3.75</v>
      </c>
      <c r="S24" s="18">
        <v>0.46</v>
      </c>
    </row>
    <row r="25" spans="1:19" x14ac:dyDescent="0.25">
      <c r="A25" s="221" t="s">
        <v>49</v>
      </c>
      <c r="B25" s="222"/>
      <c r="C25" s="223"/>
      <c r="D25" s="13"/>
      <c r="E25" s="13"/>
      <c r="F25" s="13"/>
      <c r="G25" s="13"/>
      <c r="H25" s="75">
        <f t="shared" ref="H25:S25" si="0">SUM(H21:H24)</f>
        <v>8.34</v>
      </c>
      <c r="I25" s="75">
        <f t="shared" si="0"/>
        <v>13.66</v>
      </c>
      <c r="J25" s="75">
        <f t="shared" si="0"/>
        <v>24.53</v>
      </c>
      <c r="K25" s="75">
        <f t="shared" si="0"/>
        <v>254.48999999999998</v>
      </c>
      <c r="L25" s="75">
        <f t="shared" si="0"/>
        <v>0.2</v>
      </c>
      <c r="M25" s="75">
        <f t="shared" si="0"/>
        <v>0.14000000000000001</v>
      </c>
      <c r="N25" s="75">
        <f t="shared" si="0"/>
        <v>92</v>
      </c>
      <c r="O25" s="75">
        <f t="shared" si="0"/>
        <v>0.17099999999999999</v>
      </c>
      <c r="P25" s="75">
        <f t="shared" si="0"/>
        <v>188.89</v>
      </c>
      <c r="Q25" s="75">
        <f t="shared" si="0"/>
        <v>128.47999999999999</v>
      </c>
      <c r="R25" s="75">
        <f t="shared" si="0"/>
        <v>15.32</v>
      </c>
      <c r="S25" s="75">
        <f t="shared" si="0"/>
        <v>1.1000000000000001</v>
      </c>
    </row>
    <row r="26" spans="1:19" x14ac:dyDescent="0.25">
      <c r="A26" s="212"/>
      <c r="B26" s="213"/>
      <c r="C26" s="214"/>
      <c r="D26" s="206" t="s">
        <v>50</v>
      </c>
      <c r="E26" s="219"/>
      <c r="F26" s="219"/>
      <c r="G26" s="220"/>
      <c r="H26" s="13"/>
      <c r="I26" s="13"/>
      <c r="J26" s="13"/>
      <c r="K26" s="12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203" t="s">
        <v>323</v>
      </c>
      <c r="B27" s="204"/>
      <c r="C27" s="205"/>
      <c r="D27" s="37" t="s">
        <v>394</v>
      </c>
      <c r="E27" s="37">
        <v>200</v>
      </c>
      <c r="F27" s="37">
        <v>211</v>
      </c>
      <c r="G27" s="37">
        <v>200</v>
      </c>
      <c r="H27" s="61">
        <v>5.8</v>
      </c>
      <c r="I27" s="61">
        <v>5</v>
      </c>
      <c r="J27" s="61">
        <v>9.6</v>
      </c>
      <c r="K27" s="61">
        <v>107</v>
      </c>
      <c r="L27" s="61">
        <v>0.08</v>
      </c>
      <c r="M27" s="61">
        <v>2.6</v>
      </c>
      <c r="N27" s="61">
        <v>40</v>
      </c>
      <c r="O27" s="61">
        <v>0.3</v>
      </c>
      <c r="P27" s="61">
        <v>240</v>
      </c>
      <c r="Q27" s="61">
        <v>180</v>
      </c>
      <c r="R27" s="61">
        <v>28</v>
      </c>
      <c r="S27" s="61">
        <v>0.2</v>
      </c>
    </row>
    <row r="28" spans="1:19" x14ac:dyDescent="0.25">
      <c r="A28" s="200" t="s">
        <v>238</v>
      </c>
      <c r="B28" s="201"/>
      <c r="C28" s="202"/>
      <c r="D28" s="34"/>
      <c r="E28" s="69">
        <v>10</v>
      </c>
      <c r="F28" s="18"/>
      <c r="G28" s="32"/>
      <c r="H28" s="18">
        <v>0.82</v>
      </c>
      <c r="I28" s="18">
        <v>4.05</v>
      </c>
      <c r="J28" s="18">
        <v>9.3000000000000007</v>
      </c>
      <c r="K28" s="18">
        <v>76.5</v>
      </c>
      <c r="L28" s="18">
        <v>0.02</v>
      </c>
      <c r="M28" s="18">
        <v>0</v>
      </c>
      <c r="N28" s="18">
        <v>9.77</v>
      </c>
      <c r="O28" s="18">
        <v>0</v>
      </c>
      <c r="P28" s="18">
        <v>6.16</v>
      </c>
      <c r="Q28" s="18">
        <v>13.08</v>
      </c>
      <c r="R28" s="18">
        <v>2.25</v>
      </c>
      <c r="S28" s="18">
        <v>0.15</v>
      </c>
    </row>
    <row r="29" spans="1:19" x14ac:dyDescent="0.25">
      <c r="A29" s="203" t="s">
        <v>49</v>
      </c>
      <c r="B29" s="204"/>
      <c r="C29" s="205"/>
      <c r="D29" s="12"/>
      <c r="E29" s="12"/>
      <c r="F29" s="12"/>
      <c r="G29" s="12"/>
      <c r="H29" s="37">
        <f>SUM(H27:H28)</f>
        <v>6.62</v>
      </c>
      <c r="I29" s="37">
        <f t="shared" ref="I29:S29" si="1">SUM(I27:I28)</f>
        <v>9.0500000000000007</v>
      </c>
      <c r="J29" s="37">
        <f t="shared" si="1"/>
        <v>18.899999999999999</v>
      </c>
      <c r="K29" s="37">
        <f t="shared" si="1"/>
        <v>183.5</v>
      </c>
      <c r="L29" s="37">
        <f t="shared" si="1"/>
        <v>0.1</v>
      </c>
      <c r="M29" s="37">
        <f t="shared" si="1"/>
        <v>2.6</v>
      </c>
      <c r="N29" s="37">
        <f t="shared" si="1"/>
        <v>49.769999999999996</v>
      </c>
      <c r="O29" s="37">
        <f t="shared" si="1"/>
        <v>0.3</v>
      </c>
      <c r="P29" s="37">
        <f t="shared" si="1"/>
        <v>246.16</v>
      </c>
      <c r="Q29" s="37">
        <f t="shared" si="1"/>
        <v>193.08</v>
      </c>
      <c r="R29" s="37">
        <f t="shared" si="1"/>
        <v>30.25</v>
      </c>
      <c r="S29" s="37">
        <f t="shared" si="1"/>
        <v>0.35</v>
      </c>
    </row>
    <row r="30" spans="1:19" x14ac:dyDescent="0.25">
      <c r="A30" s="209"/>
      <c r="B30" s="210"/>
      <c r="C30" s="211"/>
      <c r="D30" s="206" t="s">
        <v>57</v>
      </c>
      <c r="E30" s="219"/>
      <c r="F30" s="219"/>
      <c r="G30" s="220"/>
      <c r="H30" s="12"/>
      <c r="I30" s="12"/>
      <c r="J30" s="12"/>
      <c r="K30" s="38"/>
      <c r="L30" s="12"/>
      <c r="M30" s="12"/>
      <c r="N30" s="12"/>
      <c r="O30" s="12"/>
      <c r="P30" s="12"/>
      <c r="Q30" s="12"/>
      <c r="R30" s="12"/>
      <c r="S30" s="12"/>
    </row>
    <row r="31" spans="1:19" x14ac:dyDescent="0.25">
      <c r="A31" s="191" t="s">
        <v>327</v>
      </c>
      <c r="B31" s="192"/>
      <c r="C31" s="193"/>
      <c r="D31" s="104" t="s">
        <v>328</v>
      </c>
      <c r="E31" s="124" t="s">
        <v>60</v>
      </c>
      <c r="F31" s="142"/>
      <c r="G31" s="142"/>
      <c r="H31" s="16">
        <v>1.83</v>
      </c>
      <c r="I31" s="16">
        <v>4.9000000000000004</v>
      </c>
      <c r="J31" s="16">
        <v>11.75</v>
      </c>
      <c r="K31" s="16">
        <v>98.4</v>
      </c>
      <c r="L31" s="18">
        <v>0.05</v>
      </c>
      <c r="M31" s="18">
        <v>10.3</v>
      </c>
      <c r="N31" s="18">
        <v>0</v>
      </c>
      <c r="O31" s="18">
        <v>0</v>
      </c>
      <c r="P31" s="18">
        <v>34.450000000000003</v>
      </c>
      <c r="Q31" s="18">
        <v>53.03</v>
      </c>
      <c r="R31" s="18">
        <v>26.2</v>
      </c>
      <c r="S31" s="18">
        <v>1.18</v>
      </c>
    </row>
    <row r="32" spans="1:19" x14ac:dyDescent="0.25">
      <c r="A32" s="191" t="s">
        <v>213</v>
      </c>
      <c r="B32" s="192"/>
      <c r="C32" s="193"/>
      <c r="D32" s="12"/>
      <c r="E32" s="12"/>
      <c r="F32" s="12"/>
      <c r="G32" s="12"/>
      <c r="H32" s="12"/>
      <c r="I32" s="12"/>
      <c r="J32" s="12"/>
      <c r="K32" s="38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209" t="s">
        <v>108</v>
      </c>
      <c r="B33" s="210"/>
      <c r="C33" s="211"/>
      <c r="D33" s="12"/>
      <c r="E33" s="12"/>
      <c r="F33" s="12">
        <v>50</v>
      </c>
      <c r="G33" s="12">
        <v>40</v>
      </c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09" t="s">
        <v>62</v>
      </c>
      <c r="B34" s="210"/>
      <c r="C34" s="211"/>
      <c r="D34" s="12"/>
      <c r="E34" s="12"/>
      <c r="F34" s="140">
        <v>26.8</v>
      </c>
      <c r="G34" s="12">
        <v>24</v>
      </c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209" t="s">
        <v>63</v>
      </c>
      <c r="B35" s="210"/>
      <c r="C35" s="211"/>
      <c r="D35" s="12"/>
      <c r="E35" s="12"/>
      <c r="F35" s="12">
        <v>12.5</v>
      </c>
      <c r="G35" s="12">
        <v>10</v>
      </c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209" t="s">
        <v>64</v>
      </c>
      <c r="B36" s="210"/>
      <c r="C36" s="211"/>
      <c r="D36" s="12"/>
      <c r="E36" s="12"/>
      <c r="F36" s="12">
        <v>12</v>
      </c>
      <c r="G36" s="12">
        <v>10</v>
      </c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09" t="s">
        <v>65</v>
      </c>
      <c r="B37" s="210"/>
      <c r="C37" s="211"/>
      <c r="D37" s="12"/>
      <c r="E37" s="12"/>
      <c r="F37" s="12">
        <v>3</v>
      </c>
      <c r="G37" s="12">
        <v>3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09" t="s">
        <v>66</v>
      </c>
      <c r="B38" s="210"/>
      <c r="C38" s="211"/>
      <c r="D38" s="12"/>
      <c r="E38" s="12"/>
      <c r="F38" s="12">
        <v>5</v>
      </c>
      <c r="G38" s="12">
        <v>5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09" t="s">
        <v>35</v>
      </c>
      <c r="B39" s="210"/>
      <c r="C39" s="211"/>
      <c r="D39" s="12"/>
      <c r="E39" s="12"/>
      <c r="F39" s="12">
        <v>0.9</v>
      </c>
      <c r="G39" s="12">
        <v>0.9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209" t="s">
        <v>147</v>
      </c>
      <c r="B40" s="210"/>
      <c r="C40" s="211"/>
      <c r="D40" s="12"/>
      <c r="E40" s="12"/>
      <c r="F40" s="12">
        <v>25</v>
      </c>
      <c r="G40" s="12">
        <v>20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97" t="s">
        <v>90</v>
      </c>
      <c r="B41" s="210"/>
      <c r="C41" s="211"/>
      <c r="D41" s="12"/>
      <c r="E41" s="12"/>
      <c r="F41" s="12">
        <v>1</v>
      </c>
      <c r="G41" s="12">
        <v>1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209" t="s">
        <v>76</v>
      </c>
      <c r="B42" s="210"/>
      <c r="C42" s="211"/>
      <c r="D42" s="12"/>
      <c r="E42" s="12"/>
      <c r="F42" s="12">
        <v>5</v>
      </c>
      <c r="G42" s="12">
        <v>5</v>
      </c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209" t="s">
        <v>69</v>
      </c>
      <c r="B43" s="210"/>
      <c r="C43" s="211"/>
      <c r="D43" s="12"/>
      <c r="E43" s="12"/>
      <c r="F43" s="12">
        <v>0.02</v>
      </c>
      <c r="G43" s="12">
        <v>0.02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209" t="s">
        <v>37</v>
      </c>
      <c r="B44" s="210"/>
      <c r="C44" s="211"/>
      <c r="D44" s="12"/>
      <c r="E44" s="12"/>
      <c r="F44" s="12">
        <v>180</v>
      </c>
      <c r="G44" s="12">
        <v>180</v>
      </c>
      <c r="H44" s="12"/>
      <c r="I44" s="12"/>
      <c r="J44" s="12"/>
      <c r="K44" s="38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91" t="s">
        <v>251</v>
      </c>
      <c r="B45" s="192"/>
      <c r="C45" s="193"/>
      <c r="D45" s="16" t="s">
        <v>252</v>
      </c>
      <c r="E45" s="16">
        <v>80</v>
      </c>
      <c r="F45" s="16"/>
      <c r="G45" s="16"/>
      <c r="H45" s="36">
        <v>6.53</v>
      </c>
      <c r="I45" s="16">
        <v>14.9</v>
      </c>
      <c r="J45" s="16">
        <v>7.59</v>
      </c>
      <c r="K45" s="16">
        <v>196</v>
      </c>
      <c r="L45" s="18">
        <v>0.19</v>
      </c>
      <c r="M45" s="18">
        <v>2.52</v>
      </c>
      <c r="N45" s="18">
        <v>10.4</v>
      </c>
      <c r="O45" s="18">
        <v>0.06</v>
      </c>
      <c r="P45" s="18">
        <v>14.19</v>
      </c>
      <c r="Q45" s="18">
        <v>85.37</v>
      </c>
      <c r="R45" s="18">
        <v>18.47</v>
      </c>
      <c r="S45" s="18">
        <v>1.1000000000000001</v>
      </c>
    </row>
    <row r="46" spans="1:19" x14ac:dyDescent="0.25">
      <c r="A46" s="197" t="s">
        <v>253</v>
      </c>
      <c r="B46" s="210"/>
      <c r="C46" s="211"/>
      <c r="D46" s="22"/>
      <c r="E46" s="22"/>
      <c r="F46" s="22">
        <v>80</v>
      </c>
      <c r="G46" s="22">
        <v>59.2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197" t="s">
        <v>72</v>
      </c>
      <c r="B47" s="210"/>
      <c r="C47" s="211"/>
      <c r="D47" s="22"/>
      <c r="E47" s="22"/>
      <c r="F47" s="22">
        <v>14.4</v>
      </c>
      <c r="G47" s="22">
        <v>14.4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97" t="s">
        <v>160</v>
      </c>
      <c r="B48" s="210"/>
      <c r="C48" s="211"/>
      <c r="D48" s="22"/>
      <c r="E48" s="22"/>
      <c r="F48" s="22">
        <v>8</v>
      </c>
      <c r="G48" s="22">
        <v>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197" t="s">
        <v>32</v>
      </c>
      <c r="B49" s="210"/>
      <c r="C49" s="211"/>
      <c r="D49" s="22"/>
      <c r="E49" s="22"/>
      <c r="F49" s="22">
        <v>19.2</v>
      </c>
      <c r="G49" s="22">
        <v>19.2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197" t="s">
        <v>66</v>
      </c>
      <c r="B50" s="210"/>
      <c r="C50" s="211"/>
      <c r="D50" s="22"/>
      <c r="E50" s="22"/>
      <c r="F50" s="22">
        <v>4.8</v>
      </c>
      <c r="G50" s="22">
        <v>4.8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197" t="s">
        <v>35</v>
      </c>
      <c r="B51" s="210"/>
      <c r="C51" s="211"/>
      <c r="D51" s="22"/>
      <c r="E51" s="22"/>
      <c r="F51" s="22">
        <v>0.7</v>
      </c>
      <c r="G51" s="22">
        <v>0.7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00" t="s">
        <v>74</v>
      </c>
      <c r="B52" s="201"/>
      <c r="C52" s="202"/>
      <c r="D52" s="18" t="s">
        <v>75</v>
      </c>
      <c r="E52" s="30">
        <v>30</v>
      </c>
      <c r="F52" s="41"/>
      <c r="G52" s="41"/>
      <c r="H52" s="30">
        <v>0.42</v>
      </c>
      <c r="I52" s="30">
        <v>1.49</v>
      </c>
      <c r="J52" s="30">
        <v>1.76</v>
      </c>
      <c r="K52" s="187">
        <v>22.23</v>
      </c>
      <c r="L52" s="30">
        <v>0.01</v>
      </c>
      <c r="M52" s="30">
        <v>0.01</v>
      </c>
      <c r="N52" s="30">
        <v>10.14</v>
      </c>
      <c r="O52" s="30">
        <v>0.01</v>
      </c>
      <c r="P52" s="30">
        <v>8.19</v>
      </c>
      <c r="Q52" s="30">
        <v>6.82</v>
      </c>
      <c r="R52" s="30">
        <v>1.58</v>
      </c>
      <c r="S52" s="30">
        <v>0.06</v>
      </c>
    </row>
    <row r="53" spans="1:19" x14ac:dyDescent="0.25">
      <c r="A53" s="197" t="s">
        <v>76</v>
      </c>
      <c r="B53" s="198"/>
      <c r="C53" s="199"/>
      <c r="D53" s="18"/>
      <c r="E53" s="30"/>
      <c r="F53" s="41">
        <v>7.5</v>
      </c>
      <c r="G53" s="41">
        <v>7.5</v>
      </c>
      <c r="H53" s="30"/>
      <c r="I53" s="30"/>
      <c r="J53" s="30"/>
      <c r="K53" s="187"/>
      <c r="L53" s="30"/>
      <c r="M53" s="30"/>
      <c r="N53" s="30"/>
      <c r="O53" s="30"/>
      <c r="P53" s="30"/>
      <c r="Q53" s="30"/>
      <c r="R53" s="30"/>
      <c r="S53" s="30"/>
    </row>
    <row r="54" spans="1:19" x14ac:dyDescent="0.25">
      <c r="A54" s="197" t="s">
        <v>77</v>
      </c>
      <c r="B54" s="198"/>
      <c r="C54" s="199"/>
      <c r="D54" s="18"/>
      <c r="E54" s="30"/>
      <c r="F54" s="41">
        <v>2.2999999999999998</v>
      </c>
      <c r="G54" s="41">
        <v>2.2999999999999998</v>
      </c>
      <c r="H54" s="30"/>
      <c r="I54" s="30"/>
      <c r="J54" s="30"/>
      <c r="K54" s="187"/>
      <c r="L54" s="30"/>
      <c r="M54" s="30"/>
      <c r="N54" s="30"/>
      <c r="O54" s="30"/>
      <c r="P54" s="30"/>
      <c r="Q54" s="30"/>
      <c r="R54" s="30"/>
      <c r="S54" s="30"/>
    </row>
    <row r="55" spans="1:19" x14ac:dyDescent="0.25">
      <c r="A55" s="197" t="s">
        <v>37</v>
      </c>
      <c r="B55" s="198"/>
      <c r="C55" s="199"/>
      <c r="D55" s="18"/>
      <c r="E55" s="30"/>
      <c r="F55" s="41">
        <v>22.5</v>
      </c>
      <c r="G55" s="41">
        <v>22.5</v>
      </c>
      <c r="H55" s="30"/>
      <c r="I55" s="30"/>
      <c r="J55" s="30"/>
      <c r="K55" s="187"/>
      <c r="L55" s="30"/>
      <c r="M55" s="30"/>
      <c r="N55" s="30"/>
      <c r="O55" s="30"/>
      <c r="P55" s="30"/>
      <c r="Q55" s="30"/>
      <c r="R55" s="30"/>
      <c r="S55" s="30"/>
    </row>
    <row r="56" spans="1:19" x14ac:dyDescent="0.25">
      <c r="A56" s="197" t="s">
        <v>35</v>
      </c>
      <c r="B56" s="198"/>
      <c r="C56" s="199"/>
      <c r="D56" s="18"/>
      <c r="E56" s="30"/>
      <c r="F56" s="41">
        <v>0.3</v>
      </c>
      <c r="G56" s="41">
        <v>0.3</v>
      </c>
      <c r="H56" s="30"/>
      <c r="I56" s="30"/>
      <c r="J56" s="30"/>
      <c r="K56" s="187"/>
      <c r="L56" s="30"/>
      <c r="M56" s="30"/>
      <c r="N56" s="30"/>
      <c r="O56" s="30"/>
      <c r="P56" s="30"/>
      <c r="Q56" s="30"/>
      <c r="R56" s="30"/>
      <c r="S56" s="30"/>
    </row>
    <row r="57" spans="1:19" x14ac:dyDescent="0.25">
      <c r="A57" s="194" t="s">
        <v>254</v>
      </c>
      <c r="B57" s="194"/>
      <c r="C57" s="194"/>
      <c r="D57" s="16" t="s">
        <v>255</v>
      </c>
      <c r="E57" s="16">
        <v>200</v>
      </c>
      <c r="F57" s="16"/>
      <c r="G57" s="16"/>
      <c r="H57" s="16">
        <v>3.74</v>
      </c>
      <c r="I57" s="16">
        <v>10.029999999999999</v>
      </c>
      <c r="J57" s="16">
        <v>19.440000000000001</v>
      </c>
      <c r="K57" s="16">
        <v>180.8</v>
      </c>
      <c r="L57" s="18">
        <v>0.06</v>
      </c>
      <c r="M57" s="18">
        <v>2.5099999999999998</v>
      </c>
      <c r="N57" s="18">
        <v>0.09</v>
      </c>
      <c r="O57" s="18">
        <v>11.2</v>
      </c>
      <c r="P57" s="18">
        <v>87.55</v>
      </c>
      <c r="Q57" s="18">
        <v>98.42</v>
      </c>
      <c r="R57" s="18">
        <v>37.340000000000003</v>
      </c>
      <c r="S57" s="18">
        <v>2.66</v>
      </c>
    </row>
    <row r="58" spans="1:19" x14ac:dyDescent="0.25">
      <c r="A58" s="195" t="s">
        <v>256</v>
      </c>
      <c r="B58" s="196"/>
      <c r="C58" s="196"/>
      <c r="D58" s="22"/>
      <c r="E58" s="22"/>
      <c r="F58" s="22">
        <v>268</v>
      </c>
      <c r="G58" s="22">
        <v>210.8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195" t="s">
        <v>64</v>
      </c>
      <c r="B59" s="196"/>
      <c r="C59" s="196"/>
      <c r="D59" s="22"/>
      <c r="E59" s="22"/>
      <c r="F59" s="22">
        <v>60</v>
      </c>
      <c r="G59" s="22">
        <v>50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195" t="s">
        <v>35</v>
      </c>
      <c r="B60" s="196"/>
      <c r="C60" s="196"/>
      <c r="D60" s="22"/>
      <c r="E60" s="22"/>
      <c r="F60" s="22">
        <v>1</v>
      </c>
      <c r="G60" s="22">
        <v>1</v>
      </c>
      <c r="H60" s="22"/>
      <c r="I60" s="7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195" t="s">
        <v>66</v>
      </c>
      <c r="B61" s="196"/>
      <c r="C61" s="196"/>
      <c r="D61" s="22"/>
      <c r="E61" s="22"/>
      <c r="F61" s="22">
        <v>8</v>
      </c>
      <c r="G61" s="22">
        <v>8</v>
      </c>
      <c r="H61" s="22"/>
      <c r="I61" s="7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92" t="s">
        <v>248</v>
      </c>
      <c r="B62" s="292"/>
      <c r="C62" s="292"/>
      <c r="D62" s="18" t="s">
        <v>257</v>
      </c>
      <c r="E62" s="18">
        <v>50</v>
      </c>
      <c r="F62" s="18"/>
      <c r="G62" s="18"/>
      <c r="H62" s="18">
        <v>1.33</v>
      </c>
      <c r="I62" s="18">
        <v>4.6100000000000003</v>
      </c>
      <c r="J62" s="18">
        <v>4.9400000000000004</v>
      </c>
      <c r="K62" s="18">
        <v>66.599999999999994</v>
      </c>
      <c r="L62" s="18">
        <v>1.9E-2</v>
      </c>
      <c r="M62" s="18">
        <v>0.16</v>
      </c>
      <c r="N62" s="18">
        <v>24.3</v>
      </c>
      <c r="O62" s="18">
        <v>0.04</v>
      </c>
      <c r="P62" s="18">
        <v>33.46</v>
      </c>
      <c r="Q62" s="18">
        <v>29.09</v>
      </c>
      <c r="R62" s="18">
        <v>5.84</v>
      </c>
      <c r="S62" s="18">
        <v>0.15</v>
      </c>
    </row>
    <row r="63" spans="1:19" x14ac:dyDescent="0.25">
      <c r="A63" s="195" t="s">
        <v>32</v>
      </c>
      <c r="B63" s="196"/>
      <c r="C63" s="196"/>
      <c r="D63" s="34"/>
      <c r="E63" s="34"/>
      <c r="F63" s="34">
        <v>25</v>
      </c>
      <c r="G63" s="34">
        <v>25</v>
      </c>
      <c r="H63" s="34"/>
      <c r="I63" s="133"/>
      <c r="J63" s="133"/>
      <c r="K63" s="34"/>
      <c r="L63" s="34"/>
      <c r="M63" s="34"/>
      <c r="N63" s="34"/>
      <c r="O63" s="34"/>
      <c r="P63" s="34"/>
      <c r="Q63" s="34"/>
      <c r="R63" s="34"/>
      <c r="S63" s="34"/>
    </row>
    <row r="64" spans="1:19" x14ac:dyDescent="0.25">
      <c r="A64" s="195" t="s">
        <v>34</v>
      </c>
      <c r="B64" s="196"/>
      <c r="C64" s="196"/>
      <c r="D64" s="22"/>
      <c r="E64" s="22"/>
      <c r="F64" s="22">
        <v>2.7</v>
      </c>
      <c r="G64" s="22">
        <v>2.7</v>
      </c>
      <c r="H64" s="22"/>
      <c r="I64" s="7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195" t="s">
        <v>77</v>
      </c>
      <c r="B65" s="196"/>
      <c r="C65" s="196"/>
      <c r="D65" s="22"/>
      <c r="E65" s="22"/>
      <c r="F65" s="22">
        <v>2.7</v>
      </c>
      <c r="G65" s="22">
        <v>2.7</v>
      </c>
      <c r="H65" s="22"/>
      <c r="I65" s="7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195" t="s">
        <v>35</v>
      </c>
      <c r="B66" s="196"/>
      <c r="C66" s="196"/>
      <c r="D66" s="22"/>
      <c r="E66" s="22"/>
      <c r="F66" s="22">
        <v>0.3</v>
      </c>
      <c r="G66" s="22">
        <v>0.3</v>
      </c>
      <c r="H66" s="22"/>
      <c r="I66" s="7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195" t="s">
        <v>90</v>
      </c>
      <c r="B67" s="196"/>
      <c r="C67" s="196"/>
      <c r="D67" s="22"/>
      <c r="E67" s="22"/>
      <c r="F67" s="22">
        <v>0.3</v>
      </c>
      <c r="G67" s="22">
        <v>0.3</v>
      </c>
      <c r="H67" s="22"/>
      <c r="I67" s="7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195" t="s">
        <v>37</v>
      </c>
      <c r="B68" s="196"/>
      <c r="C68" s="196"/>
      <c r="D68" s="22"/>
      <c r="E68" s="22"/>
      <c r="F68" s="22">
        <v>25</v>
      </c>
      <c r="G68" s="22">
        <v>25</v>
      </c>
      <c r="H68" s="22"/>
      <c r="I68" s="7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230" t="s">
        <v>80</v>
      </c>
      <c r="B69" s="230"/>
      <c r="C69" s="230"/>
      <c r="D69" s="16" t="s">
        <v>81</v>
      </c>
      <c r="E69" s="16">
        <v>200</v>
      </c>
      <c r="F69" s="16"/>
      <c r="G69" s="16"/>
      <c r="H69" s="29">
        <v>1.47</v>
      </c>
      <c r="I69" s="29">
        <v>0</v>
      </c>
      <c r="J69" s="29">
        <v>22.8</v>
      </c>
      <c r="K69" s="29">
        <v>97.07</v>
      </c>
      <c r="L69" s="18">
        <v>0.03</v>
      </c>
      <c r="M69" s="18">
        <v>14.8</v>
      </c>
      <c r="N69" s="18">
        <v>0</v>
      </c>
      <c r="O69" s="18">
        <v>0</v>
      </c>
      <c r="P69" s="18">
        <v>34.67</v>
      </c>
      <c r="Q69" s="18">
        <v>36</v>
      </c>
      <c r="R69" s="18">
        <v>12</v>
      </c>
      <c r="S69" s="18">
        <v>0.67</v>
      </c>
    </row>
    <row r="70" spans="1:19" x14ac:dyDescent="0.25">
      <c r="A70" s="191" t="s">
        <v>46</v>
      </c>
      <c r="B70" s="192"/>
      <c r="C70" s="193"/>
      <c r="D70" s="22"/>
      <c r="E70" s="16">
        <v>90</v>
      </c>
      <c r="F70" s="16"/>
      <c r="G70" s="16"/>
      <c r="H70" s="16">
        <v>6.24</v>
      </c>
      <c r="I70" s="16">
        <v>0.79</v>
      </c>
      <c r="J70" s="16">
        <v>38.159999999999997</v>
      </c>
      <c r="K70" s="16">
        <v>184.7</v>
      </c>
      <c r="L70" s="18">
        <v>0.1</v>
      </c>
      <c r="M70" s="18">
        <v>0</v>
      </c>
      <c r="N70" s="18">
        <v>0</v>
      </c>
      <c r="O70" s="18">
        <v>0.04</v>
      </c>
      <c r="P70" s="18">
        <v>26.8</v>
      </c>
      <c r="Q70" s="18">
        <v>17.399999999999999</v>
      </c>
      <c r="R70" s="18">
        <v>91</v>
      </c>
      <c r="S70" s="18">
        <v>1.6</v>
      </c>
    </row>
    <row r="71" spans="1:19" x14ac:dyDescent="0.25">
      <c r="A71" s="191" t="s">
        <v>47</v>
      </c>
      <c r="B71" s="192"/>
      <c r="C71" s="193"/>
      <c r="D71" s="22"/>
      <c r="E71" s="16">
        <v>50</v>
      </c>
      <c r="F71" s="16"/>
      <c r="G71" s="16"/>
      <c r="H71" s="16">
        <v>2.8</v>
      </c>
      <c r="I71" s="16">
        <v>0.55000000000000004</v>
      </c>
      <c r="J71" s="16">
        <v>24.7</v>
      </c>
      <c r="K71" s="17">
        <v>114.95</v>
      </c>
      <c r="L71" s="18">
        <v>0.05</v>
      </c>
      <c r="M71" s="18">
        <v>0</v>
      </c>
      <c r="N71" s="18">
        <v>0</v>
      </c>
      <c r="O71" s="18">
        <v>0</v>
      </c>
      <c r="P71" s="18">
        <v>11.5</v>
      </c>
      <c r="Q71" s="18">
        <v>53</v>
      </c>
      <c r="R71" s="18">
        <v>12.5</v>
      </c>
      <c r="S71" s="18">
        <v>1.55</v>
      </c>
    </row>
    <row r="72" spans="1:19" ht="12.75" customHeight="1" x14ac:dyDescent="0.25">
      <c r="A72" s="191" t="s">
        <v>153</v>
      </c>
      <c r="B72" s="192"/>
      <c r="C72" s="193"/>
      <c r="D72" s="16" t="s">
        <v>82</v>
      </c>
      <c r="E72" s="16" t="s">
        <v>83</v>
      </c>
      <c r="F72" s="16">
        <v>185</v>
      </c>
      <c r="G72" s="16">
        <v>185</v>
      </c>
      <c r="H72" s="16">
        <v>2.36</v>
      </c>
      <c r="I72" s="18">
        <v>0.52</v>
      </c>
      <c r="J72" s="16">
        <v>21.35</v>
      </c>
      <c r="K72" s="17">
        <v>99.63</v>
      </c>
      <c r="L72" s="16">
        <v>0.09</v>
      </c>
      <c r="M72" s="16">
        <v>158.15</v>
      </c>
      <c r="N72" s="16">
        <v>0</v>
      </c>
      <c r="O72" s="16">
        <v>0</v>
      </c>
      <c r="P72" s="16">
        <v>89.62</v>
      </c>
      <c r="Q72" s="16">
        <v>60.61</v>
      </c>
      <c r="R72" s="16">
        <v>16.7</v>
      </c>
      <c r="S72" s="16">
        <v>0.78</v>
      </c>
    </row>
    <row r="73" spans="1:19" x14ac:dyDescent="0.25">
      <c r="A73" s="221" t="s">
        <v>49</v>
      </c>
      <c r="B73" s="222"/>
      <c r="C73" s="223"/>
      <c r="D73" s="12"/>
      <c r="E73" s="12"/>
      <c r="F73" s="12"/>
      <c r="G73" s="12"/>
      <c r="H73" s="30">
        <f t="shared" ref="H73:S73" si="2">SUM(H31:H72)</f>
        <v>26.720000000000002</v>
      </c>
      <c r="I73" s="30">
        <f t="shared" si="2"/>
        <v>37.79</v>
      </c>
      <c r="J73" s="30">
        <f t="shared" si="2"/>
        <v>152.48999999999998</v>
      </c>
      <c r="K73" s="30">
        <f t="shared" si="2"/>
        <v>1060.3800000000001</v>
      </c>
      <c r="L73" s="30">
        <f t="shared" si="2"/>
        <v>0.59899999999999998</v>
      </c>
      <c r="M73" s="30">
        <f t="shared" si="2"/>
        <v>188.45000000000002</v>
      </c>
      <c r="N73" s="30">
        <f t="shared" si="2"/>
        <v>44.93</v>
      </c>
      <c r="O73" s="30">
        <f t="shared" si="2"/>
        <v>11.349999999999998</v>
      </c>
      <c r="P73" s="30">
        <f t="shared" si="2"/>
        <v>340.43</v>
      </c>
      <c r="Q73" s="30">
        <f t="shared" si="2"/>
        <v>439.73999999999995</v>
      </c>
      <c r="R73" s="30">
        <f t="shared" si="2"/>
        <v>221.63</v>
      </c>
      <c r="S73" s="30">
        <f t="shared" si="2"/>
        <v>9.75</v>
      </c>
    </row>
    <row r="74" spans="1:19" x14ac:dyDescent="0.25">
      <c r="A74" s="221"/>
      <c r="B74" s="222"/>
      <c r="C74" s="223"/>
      <c r="D74" s="206" t="s">
        <v>84</v>
      </c>
      <c r="E74" s="219"/>
      <c r="F74" s="219"/>
      <c r="G74" s="220"/>
      <c r="H74" s="30"/>
      <c r="I74" s="30"/>
      <c r="J74" s="30"/>
      <c r="K74" s="137"/>
      <c r="L74" s="12"/>
      <c r="M74" s="12"/>
      <c r="N74" s="12"/>
      <c r="O74" s="12"/>
      <c r="P74" s="12"/>
      <c r="Q74" s="12"/>
      <c r="R74" s="12"/>
      <c r="S74" s="12"/>
    </row>
    <row r="75" spans="1:19" x14ac:dyDescent="0.25">
      <c r="A75" s="191" t="s">
        <v>204</v>
      </c>
      <c r="B75" s="192"/>
      <c r="C75" s="193"/>
      <c r="D75" s="18" t="s">
        <v>86</v>
      </c>
      <c r="E75" s="18">
        <v>200</v>
      </c>
      <c r="F75" s="18">
        <v>206</v>
      </c>
      <c r="G75" s="18">
        <v>200</v>
      </c>
      <c r="H75" s="18">
        <v>5.8</v>
      </c>
      <c r="I75" s="18">
        <v>5</v>
      </c>
      <c r="J75" s="18">
        <v>8.4</v>
      </c>
      <c r="K75" s="45">
        <v>102</v>
      </c>
      <c r="L75" s="18">
        <v>0.04</v>
      </c>
      <c r="M75" s="18">
        <v>0.6</v>
      </c>
      <c r="N75" s="18">
        <v>40</v>
      </c>
      <c r="O75" s="18">
        <v>0.26</v>
      </c>
      <c r="P75" s="18">
        <v>248</v>
      </c>
      <c r="Q75" s="18">
        <v>184</v>
      </c>
      <c r="R75" s="18">
        <v>28</v>
      </c>
      <c r="S75" s="18">
        <v>0.2</v>
      </c>
    </row>
    <row r="76" spans="1:19" x14ac:dyDescent="0.25">
      <c r="A76" s="191" t="s">
        <v>133</v>
      </c>
      <c r="B76" s="192"/>
      <c r="C76" s="193"/>
      <c r="D76" s="16"/>
      <c r="E76" s="16">
        <v>10</v>
      </c>
      <c r="F76" s="16"/>
      <c r="G76" s="16"/>
      <c r="H76" s="16">
        <v>2.7</v>
      </c>
      <c r="I76" s="16">
        <v>1.95</v>
      </c>
      <c r="J76" s="16">
        <v>10.18</v>
      </c>
      <c r="K76" s="16">
        <v>60.8</v>
      </c>
      <c r="L76" s="18">
        <v>0.02</v>
      </c>
      <c r="M76" s="18">
        <v>0</v>
      </c>
      <c r="N76" s="18">
        <v>9.77</v>
      </c>
      <c r="O76" s="18">
        <v>0</v>
      </c>
      <c r="P76" s="18">
        <v>6.16</v>
      </c>
      <c r="Q76" s="18">
        <v>13.08</v>
      </c>
      <c r="R76" s="18">
        <v>2.25</v>
      </c>
      <c r="S76" s="18">
        <v>0.15</v>
      </c>
    </row>
    <row r="77" spans="1:19" x14ac:dyDescent="0.25">
      <c r="A77" s="221" t="s">
        <v>49</v>
      </c>
      <c r="B77" s="222"/>
      <c r="C77" s="223"/>
      <c r="D77" s="12"/>
      <c r="E77" s="159"/>
      <c r="F77" s="12"/>
      <c r="G77" s="160"/>
      <c r="H77" s="30">
        <f t="shared" ref="H77:S77" si="3">SUM(H75:H76)</f>
        <v>8.5</v>
      </c>
      <c r="I77" s="30">
        <f t="shared" si="3"/>
        <v>6.95</v>
      </c>
      <c r="J77" s="30">
        <f t="shared" si="3"/>
        <v>18.579999999999998</v>
      </c>
      <c r="K77" s="30">
        <f t="shared" si="3"/>
        <v>162.80000000000001</v>
      </c>
      <c r="L77" s="30">
        <f t="shared" si="3"/>
        <v>0.06</v>
      </c>
      <c r="M77" s="30">
        <f t="shared" si="3"/>
        <v>0.6</v>
      </c>
      <c r="N77" s="30">
        <f t="shared" si="3"/>
        <v>49.769999999999996</v>
      </c>
      <c r="O77" s="30">
        <f t="shared" si="3"/>
        <v>0.26</v>
      </c>
      <c r="P77" s="30">
        <f t="shared" si="3"/>
        <v>254.16</v>
      </c>
      <c r="Q77" s="30">
        <f t="shared" si="3"/>
        <v>197.08</v>
      </c>
      <c r="R77" s="30">
        <f t="shared" si="3"/>
        <v>30.25</v>
      </c>
      <c r="S77" s="30">
        <f t="shared" si="3"/>
        <v>0.35</v>
      </c>
    </row>
    <row r="78" spans="1:19" x14ac:dyDescent="0.25">
      <c r="A78" s="212"/>
      <c r="B78" s="213"/>
      <c r="C78" s="214"/>
      <c r="D78" s="206" t="s">
        <v>95</v>
      </c>
      <c r="E78" s="207"/>
      <c r="F78" s="207"/>
      <c r="G78" s="208"/>
      <c r="H78" s="12"/>
      <c r="I78" s="12"/>
      <c r="J78" s="12"/>
      <c r="K78" s="38"/>
      <c r="L78" s="12"/>
      <c r="M78" s="12"/>
      <c r="N78" s="12"/>
      <c r="O78" s="12"/>
      <c r="P78" s="12"/>
      <c r="Q78" s="12"/>
      <c r="R78" s="12"/>
      <c r="S78" s="12"/>
    </row>
    <row r="79" spans="1:19" x14ac:dyDescent="0.25">
      <c r="A79" s="191" t="s">
        <v>96</v>
      </c>
      <c r="B79" s="192"/>
      <c r="C79" s="193"/>
      <c r="D79" s="16" t="s">
        <v>97</v>
      </c>
      <c r="E79" s="16">
        <v>80</v>
      </c>
      <c r="F79" s="16"/>
      <c r="G79" s="16"/>
      <c r="H79" s="16">
        <v>9.42</v>
      </c>
      <c r="I79" s="16">
        <v>8.09</v>
      </c>
      <c r="J79" s="16">
        <v>1.91</v>
      </c>
      <c r="K79" s="16">
        <v>120</v>
      </c>
      <c r="L79" s="18">
        <v>0.04</v>
      </c>
      <c r="M79" s="18">
        <v>1.1499999999999999</v>
      </c>
      <c r="N79" s="18">
        <v>30</v>
      </c>
      <c r="O79" s="18">
        <v>7.0000000000000007E-2</v>
      </c>
      <c r="P79" s="18">
        <v>31.12</v>
      </c>
      <c r="Q79" s="18">
        <v>72.400000000000006</v>
      </c>
      <c r="R79" s="18">
        <v>10.51</v>
      </c>
      <c r="S79" s="18">
        <v>0.73</v>
      </c>
    </row>
    <row r="80" spans="1:19" x14ac:dyDescent="0.25">
      <c r="A80" s="188" t="s">
        <v>98</v>
      </c>
      <c r="B80" s="189"/>
      <c r="C80" s="190"/>
      <c r="D80" s="22"/>
      <c r="E80" s="22"/>
      <c r="F80" s="22">
        <v>158</v>
      </c>
      <c r="G80" s="22">
        <v>113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197" t="s">
        <v>66</v>
      </c>
      <c r="B81" s="198"/>
      <c r="C81" s="199"/>
      <c r="D81" s="22"/>
      <c r="E81" s="22"/>
      <c r="F81" s="22">
        <v>3</v>
      </c>
      <c r="G81" s="22">
        <v>3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188" t="s">
        <v>69</v>
      </c>
      <c r="B82" s="189"/>
      <c r="C82" s="190"/>
      <c r="D82" s="22"/>
      <c r="E82" s="22"/>
      <c r="F82" s="22">
        <v>0.02</v>
      </c>
      <c r="G82" s="22">
        <v>0.02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188" t="s">
        <v>35</v>
      </c>
      <c r="B83" s="189"/>
      <c r="C83" s="190"/>
      <c r="D83" s="22"/>
      <c r="E83" s="22"/>
      <c r="F83" s="22">
        <v>0.4</v>
      </c>
      <c r="G83" s="22">
        <v>0.4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00" t="s">
        <v>99</v>
      </c>
      <c r="B84" s="201"/>
      <c r="C84" s="202"/>
      <c r="D84" s="18" t="s">
        <v>100</v>
      </c>
      <c r="E84" s="62">
        <v>30</v>
      </c>
      <c r="F84" s="22"/>
      <c r="G84" s="22"/>
      <c r="H84" s="16">
        <v>0.53</v>
      </c>
      <c r="I84" s="16">
        <v>1.5</v>
      </c>
      <c r="J84" s="16">
        <v>2.11</v>
      </c>
      <c r="K84" s="17">
        <v>24.03</v>
      </c>
      <c r="L84" s="18">
        <v>0.01</v>
      </c>
      <c r="M84" s="18">
        <v>0.4</v>
      </c>
      <c r="N84" s="18">
        <v>10.14</v>
      </c>
      <c r="O84" s="18">
        <v>0.01</v>
      </c>
      <c r="P84" s="18">
        <v>8.77</v>
      </c>
      <c r="Q84" s="18">
        <v>8.82</v>
      </c>
      <c r="R84" s="18">
        <v>2.94</v>
      </c>
      <c r="S84" s="18">
        <v>0.12</v>
      </c>
    </row>
    <row r="85" spans="1:19" x14ac:dyDescent="0.25">
      <c r="A85" s="209" t="s">
        <v>35</v>
      </c>
      <c r="B85" s="210"/>
      <c r="C85" s="211"/>
      <c r="D85" s="72"/>
      <c r="E85" s="22"/>
      <c r="F85" s="22">
        <v>0.3</v>
      </c>
      <c r="G85" s="22">
        <v>0.3</v>
      </c>
      <c r="H85" s="22"/>
      <c r="I85" s="22"/>
      <c r="J85" s="22"/>
      <c r="K85" s="35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88" t="s">
        <v>76</v>
      </c>
      <c r="B86" s="189"/>
      <c r="C86" s="190"/>
      <c r="D86" s="72"/>
      <c r="E86" s="22"/>
      <c r="F86" s="22">
        <v>7.5</v>
      </c>
      <c r="G86" s="22">
        <v>7.5</v>
      </c>
      <c r="H86" s="22"/>
      <c r="I86" s="22"/>
      <c r="J86" s="22"/>
      <c r="K86" s="35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88" t="s">
        <v>65</v>
      </c>
      <c r="B87" s="189"/>
      <c r="C87" s="190"/>
      <c r="D87" s="72"/>
      <c r="E87" s="22"/>
      <c r="F87" s="22">
        <v>1.2</v>
      </c>
      <c r="G87" s="22">
        <v>1.2</v>
      </c>
      <c r="H87" s="22"/>
      <c r="I87" s="22"/>
      <c r="J87" s="22"/>
      <c r="K87" s="35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188" t="s">
        <v>77</v>
      </c>
      <c r="B88" s="189"/>
      <c r="C88" s="190"/>
      <c r="D88" s="72"/>
      <c r="E88" s="22"/>
      <c r="F88" s="22">
        <v>2.2999999999999998</v>
      </c>
      <c r="G88" s="22">
        <v>2.2999999999999998</v>
      </c>
      <c r="H88" s="22"/>
      <c r="I88" s="22"/>
      <c r="J88" s="22"/>
      <c r="K88" s="35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188" t="s">
        <v>37</v>
      </c>
      <c r="B89" s="189"/>
      <c r="C89" s="190"/>
      <c r="D89" s="72"/>
      <c r="E89" s="22"/>
      <c r="F89" s="22">
        <v>22.5</v>
      </c>
      <c r="G89" s="22">
        <v>22.5</v>
      </c>
      <c r="H89" s="22"/>
      <c r="I89" s="22"/>
      <c r="J89" s="22"/>
      <c r="K89" s="35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00" t="s">
        <v>143</v>
      </c>
      <c r="B90" s="201"/>
      <c r="C90" s="202"/>
      <c r="D90" s="18" t="s">
        <v>144</v>
      </c>
      <c r="E90" s="18">
        <v>180</v>
      </c>
      <c r="F90" s="22"/>
      <c r="G90" s="22"/>
      <c r="H90" s="18">
        <v>3.43</v>
      </c>
      <c r="I90" s="18">
        <v>5.18</v>
      </c>
      <c r="J90" s="18">
        <v>27.59</v>
      </c>
      <c r="K90" s="18">
        <v>170.68</v>
      </c>
      <c r="L90" s="18">
        <v>0.18</v>
      </c>
      <c r="M90" s="18">
        <v>25.18</v>
      </c>
      <c r="N90" s="18">
        <v>0</v>
      </c>
      <c r="O90" s="18">
        <v>0.11</v>
      </c>
      <c r="P90" s="18">
        <v>17.55</v>
      </c>
      <c r="Q90" s="18">
        <v>95.59</v>
      </c>
      <c r="R90" s="18">
        <v>35.159999999999997</v>
      </c>
      <c r="S90" s="18">
        <v>1.39</v>
      </c>
    </row>
    <row r="91" spans="1:19" x14ac:dyDescent="0.25">
      <c r="A91" s="197" t="s">
        <v>62</v>
      </c>
      <c r="B91" s="198"/>
      <c r="C91" s="199"/>
      <c r="D91" s="18"/>
      <c r="E91" s="18"/>
      <c r="F91" s="22">
        <v>240</v>
      </c>
      <c r="G91" s="22">
        <v>180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188" t="s">
        <v>35</v>
      </c>
      <c r="B92" s="189"/>
      <c r="C92" s="190"/>
      <c r="D92" s="18"/>
      <c r="E92" s="18"/>
      <c r="F92" s="22">
        <v>1</v>
      </c>
      <c r="G92" s="22">
        <v>1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34</v>
      </c>
      <c r="B93" s="189"/>
      <c r="C93" s="190"/>
      <c r="D93" s="18"/>
      <c r="E93" s="18"/>
      <c r="F93" s="22">
        <v>4</v>
      </c>
      <c r="G93" s="22">
        <v>4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55" t="s">
        <v>177</v>
      </c>
      <c r="B94" s="256"/>
      <c r="C94" s="257"/>
      <c r="D94" s="58" t="s">
        <v>178</v>
      </c>
      <c r="E94" s="58" t="s">
        <v>179</v>
      </c>
      <c r="F94" s="132"/>
      <c r="G94" s="74"/>
      <c r="H94" s="54">
        <v>1.52</v>
      </c>
      <c r="I94" s="75">
        <v>1.35</v>
      </c>
      <c r="J94" s="54">
        <v>15.9</v>
      </c>
      <c r="K94" s="11">
        <v>81</v>
      </c>
      <c r="L94" s="30">
        <v>0.04</v>
      </c>
      <c r="M94" s="30">
        <v>1.33</v>
      </c>
      <c r="N94" s="30">
        <v>10</v>
      </c>
      <c r="O94" s="30">
        <v>0.16</v>
      </c>
      <c r="P94" s="30">
        <v>126.6</v>
      </c>
      <c r="Q94" s="30">
        <v>92.8</v>
      </c>
      <c r="R94" s="30">
        <v>15.4</v>
      </c>
      <c r="S94" s="30">
        <v>0.41</v>
      </c>
    </row>
    <row r="95" spans="1:19" x14ac:dyDescent="0.25">
      <c r="A95" s="274" t="s">
        <v>32</v>
      </c>
      <c r="B95" s="262"/>
      <c r="C95" s="263"/>
      <c r="D95" s="125"/>
      <c r="E95" s="76"/>
      <c r="F95" s="59">
        <v>50</v>
      </c>
      <c r="G95" s="59">
        <v>50</v>
      </c>
      <c r="H95" s="127"/>
      <c r="I95" s="127"/>
      <c r="J95" s="127"/>
      <c r="K95" s="127"/>
      <c r="L95" s="127"/>
      <c r="M95" s="77"/>
      <c r="N95" s="127"/>
      <c r="O95" s="127"/>
      <c r="P95" s="127"/>
      <c r="Q95" s="127"/>
      <c r="R95" s="127"/>
      <c r="S95" s="127"/>
    </row>
    <row r="96" spans="1:19" x14ac:dyDescent="0.25">
      <c r="A96" s="258" t="s">
        <v>129</v>
      </c>
      <c r="B96" s="259"/>
      <c r="C96" s="260"/>
      <c r="D96" s="125"/>
      <c r="E96" s="76"/>
      <c r="F96" s="59">
        <v>0.4</v>
      </c>
      <c r="G96" s="59">
        <v>0.4</v>
      </c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</row>
    <row r="97" spans="1:19" x14ac:dyDescent="0.25">
      <c r="A97" s="261" t="s">
        <v>90</v>
      </c>
      <c r="B97" s="293"/>
      <c r="C97" s="294"/>
      <c r="D97" s="125"/>
      <c r="E97" s="76"/>
      <c r="F97" s="59">
        <v>15</v>
      </c>
      <c r="G97" s="59">
        <v>15</v>
      </c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98" spans="1:19" x14ac:dyDescent="0.25">
      <c r="A98" s="274" t="s">
        <v>37</v>
      </c>
      <c r="B98" s="262"/>
      <c r="C98" s="263"/>
      <c r="D98" s="125"/>
      <c r="E98" s="76"/>
      <c r="F98" s="59">
        <v>100</v>
      </c>
      <c r="G98" s="59">
        <v>100</v>
      </c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</row>
    <row r="99" spans="1:19" x14ac:dyDescent="0.25">
      <c r="A99" s="191" t="s">
        <v>424</v>
      </c>
      <c r="B99" s="192"/>
      <c r="C99" s="193"/>
      <c r="D99" s="16"/>
      <c r="E99" s="16">
        <v>60</v>
      </c>
      <c r="F99" s="16">
        <v>109</v>
      </c>
      <c r="G99" s="16">
        <v>60</v>
      </c>
      <c r="H99" s="16">
        <v>0.67</v>
      </c>
      <c r="I99" s="16">
        <v>0.06</v>
      </c>
      <c r="J99" s="16">
        <v>2.1</v>
      </c>
      <c r="K99" s="16">
        <v>12.04</v>
      </c>
      <c r="L99" s="18">
        <v>0.01</v>
      </c>
      <c r="M99" s="18">
        <v>6.32</v>
      </c>
      <c r="N99" s="18">
        <v>0</v>
      </c>
      <c r="O99" s="18">
        <v>0.01</v>
      </c>
      <c r="P99" s="18">
        <v>6.02</v>
      </c>
      <c r="Q99" s="18">
        <v>21.08</v>
      </c>
      <c r="R99" s="18">
        <v>9.0299999999999994</v>
      </c>
      <c r="S99" s="18">
        <v>0.04</v>
      </c>
    </row>
    <row r="100" spans="1:19" x14ac:dyDescent="0.25">
      <c r="A100" s="191" t="s">
        <v>423</v>
      </c>
      <c r="B100" s="192"/>
      <c r="C100" s="193"/>
      <c r="D100" s="16"/>
      <c r="E100" s="16"/>
      <c r="F100" s="16"/>
      <c r="G100" s="16"/>
      <c r="H100" s="16"/>
      <c r="I100" s="16"/>
      <c r="J100" s="16"/>
      <c r="K100" s="16"/>
      <c r="L100" s="18"/>
      <c r="M100" s="18"/>
      <c r="N100" s="18"/>
      <c r="O100" s="18"/>
      <c r="P100" s="18"/>
      <c r="Q100" s="18"/>
      <c r="R100" s="18"/>
      <c r="S100" s="18"/>
    </row>
    <row r="101" spans="1:19" x14ac:dyDescent="0.25">
      <c r="A101" s="191" t="s">
        <v>47</v>
      </c>
      <c r="B101" s="192"/>
      <c r="C101" s="193"/>
      <c r="D101" s="22"/>
      <c r="E101" s="16">
        <v>15</v>
      </c>
      <c r="F101" s="16"/>
      <c r="G101" s="16"/>
      <c r="H101" s="16">
        <v>0.84</v>
      </c>
      <c r="I101" s="16">
        <v>0.16</v>
      </c>
      <c r="J101" s="16">
        <v>7.4</v>
      </c>
      <c r="K101" s="17">
        <v>34.51</v>
      </c>
      <c r="L101" s="18">
        <v>0.15</v>
      </c>
      <c r="M101" s="18">
        <v>0</v>
      </c>
      <c r="N101" s="18">
        <v>0</v>
      </c>
      <c r="O101" s="18">
        <v>0</v>
      </c>
      <c r="P101" s="18">
        <v>3.45</v>
      </c>
      <c r="Q101" s="18">
        <v>15.91</v>
      </c>
      <c r="R101" s="18">
        <v>3.75</v>
      </c>
      <c r="S101" s="18">
        <v>0.46</v>
      </c>
    </row>
    <row r="102" spans="1:19" x14ac:dyDescent="0.25">
      <c r="A102" s="191" t="s">
        <v>46</v>
      </c>
      <c r="B102" s="192"/>
      <c r="C102" s="193"/>
      <c r="D102" s="21"/>
      <c r="E102" s="19">
        <v>25</v>
      </c>
      <c r="F102" s="19"/>
      <c r="G102" s="19"/>
      <c r="H102" s="19">
        <v>1.97</v>
      </c>
      <c r="I102" s="19">
        <v>0.25</v>
      </c>
      <c r="J102" s="19">
        <v>0.37</v>
      </c>
      <c r="K102" s="20">
        <v>58.45</v>
      </c>
      <c r="L102" s="16">
        <v>0.02</v>
      </c>
      <c r="M102" s="16">
        <v>0</v>
      </c>
      <c r="N102" s="16">
        <v>0</v>
      </c>
      <c r="O102" s="16">
        <v>0.32</v>
      </c>
      <c r="P102" s="16">
        <v>5.75</v>
      </c>
      <c r="Q102" s="16">
        <v>21.75</v>
      </c>
      <c r="R102" s="16">
        <v>8.25</v>
      </c>
      <c r="S102" s="16">
        <v>0.27</v>
      </c>
    </row>
    <row r="103" spans="1:19" x14ac:dyDescent="0.25">
      <c r="A103" s="200" t="s">
        <v>354</v>
      </c>
      <c r="B103" s="201"/>
      <c r="C103" s="202"/>
      <c r="D103" s="19" t="s">
        <v>197</v>
      </c>
      <c r="E103" s="18">
        <v>10</v>
      </c>
      <c r="F103" s="54"/>
      <c r="G103" s="54"/>
      <c r="H103" s="19">
        <v>0.08</v>
      </c>
      <c r="I103" s="19">
        <v>7.25</v>
      </c>
      <c r="J103" s="19">
        <v>0.13</v>
      </c>
      <c r="K103" s="20">
        <v>66</v>
      </c>
      <c r="L103" s="16">
        <v>0</v>
      </c>
      <c r="M103" s="16">
        <v>0</v>
      </c>
      <c r="N103" s="16">
        <v>40</v>
      </c>
      <c r="O103" s="16">
        <v>0.01</v>
      </c>
      <c r="P103" s="16">
        <v>2.4</v>
      </c>
      <c r="Q103" s="16">
        <v>3</v>
      </c>
      <c r="R103" s="16">
        <v>0</v>
      </c>
      <c r="S103" s="16">
        <v>0.02</v>
      </c>
    </row>
    <row r="104" spans="1:19" x14ac:dyDescent="0.25">
      <c r="A104" s="200" t="s">
        <v>49</v>
      </c>
      <c r="B104" s="201"/>
      <c r="C104" s="202"/>
      <c r="D104" s="22"/>
      <c r="E104" s="22"/>
      <c r="F104" s="12"/>
      <c r="G104" s="12"/>
      <c r="H104" s="30">
        <f t="shared" ref="H104:S104" si="4">SUM(H79:H103)</f>
        <v>18.459999999999997</v>
      </c>
      <c r="I104" s="30">
        <f t="shared" si="4"/>
        <v>23.84</v>
      </c>
      <c r="J104" s="30">
        <f t="shared" si="4"/>
        <v>57.51</v>
      </c>
      <c r="K104" s="30">
        <f t="shared" si="4"/>
        <v>566.71</v>
      </c>
      <c r="L104" s="30">
        <f t="shared" si="4"/>
        <v>0.44999999999999996</v>
      </c>
      <c r="M104" s="30">
        <f t="shared" si="4"/>
        <v>34.380000000000003</v>
      </c>
      <c r="N104" s="30">
        <f t="shared" si="4"/>
        <v>90.14</v>
      </c>
      <c r="O104" s="30">
        <f t="shared" si="4"/>
        <v>0.69</v>
      </c>
      <c r="P104" s="30">
        <f t="shared" si="4"/>
        <v>201.66</v>
      </c>
      <c r="Q104" s="30">
        <f t="shared" si="4"/>
        <v>331.35</v>
      </c>
      <c r="R104" s="30">
        <f t="shared" si="4"/>
        <v>85.04</v>
      </c>
      <c r="S104" s="30">
        <f t="shared" si="4"/>
        <v>3.44</v>
      </c>
    </row>
    <row r="105" spans="1:19" x14ac:dyDescent="0.25">
      <c r="A105" s="200" t="s">
        <v>374</v>
      </c>
      <c r="B105" s="201"/>
      <c r="C105" s="202"/>
      <c r="D105" s="12"/>
      <c r="E105" s="12"/>
      <c r="F105" s="12"/>
      <c r="G105" s="12"/>
      <c r="H105" s="30">
        <f>SUM(H25+H29+H73+H77+H104)</f>
        <v>68.64</v>
      </c>
      <c r="I105" s="30">
        <f>SUM(I25+I29+I73+I77+I104)</f>
        <v>91.29</v>
      </c>
      <c r="J105" s="30">
        <f>SUM(J25+J29+J73+J77+J104)</f>
        <v>272.01</v>
      </c>
      <c r="K105" s="30">
        <f>SUM(K25+K29+K73+K77+K104)</f>
        <v>2227.88</v>
      </c>
      <c r="L105" s="37">
        <f t="shared" ref="L105:S105" si="5">L104+L77+L73+L29+L25</f>
        <v>1.409</v>
      </c>
      <c r="M105" s="37">
        <f t="shared" si="5"/>
        <v>226.17</v>
      </c>
      <c r="N105" s="37">
        <f t="shared" si="5"/>
        <v>326.61</v>
      </c>
      <c r="O105" s="37">
        <f t="shared" si="5"/>
        <v>12.770999999999997</v>
      </c>
      <c r="P105" s="37">
        <f t="shared" si="5"/>
        <v>1231.3000000000002</v>
      </c>
      <c r="Q105" s="37">
        <f t="shared" si="5"/>
        <v>1289.73</v>
      </c>
      <c r="R105" s="37">
        <f t="shared" si="5"/>
        <v>382.49</v>
      </c>
      <c r="S105" s="37">
        <f t="shared" si="5"/>
        <v>14.989999999999998</v>
      </c>
    </row>
  </sheetData>
  <mergeCells count="127">
    <mergeCell ref="A1:B1"/>
    <mergeCell ref="C1:G1"/>
    <mergeCell ref="H1:I1"/>
    <mergeCell ref="A2:B2"/>
    <mergeCell ref="C2:G2"/>
    <mergeCell ref="A3:C3"/>
    <mergeCell ref="H3:K3"/>
    <mergeCell ref="A12:C12"/>
    <mergeCell ref="P4:P5"/>
    <mergeCell ref="Q4:Q5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14:C14"/>
    <mergeCell ref="A15:C15"/>
    <mergeCell ref="A7:C7"/>
    <mergeCell ref="A8:C8"/>
    <mergeCell ref="A9:C9"/>
    <mergeCell ref="A10:C10"/>
    <mergeCell ref="A11:C11"/>
    <mergeCell ref="A13:C13"/>
    <mergeCell ref="A16:C16"/>
    <mergeCell ref="A17:C17"/>
    <mergeCell ref="A18:C18"/>
    <mergeCell ref="A19:C19"/>
    <mergeCell ref="A20:C20"/>
    <mergeCell ref="D26:G26"/>
    <mergeCell ref="A27:C27"/>
    <mergeCell ref="A28:C28"/>
    <mergeCell ref="A29:C29"/>
    <mergeCell ref="A30:C30"/>
    <mergeCell ref="D30:G30"/>
    <mergeCell ref="A21:C21"/>
    <mergeCell ref="A22:C22"/>
    <mergeCell ref="A23:C23"/>
    <mergeCell ref="A24:C24"/>
    <mergeCell ref="A25:C25"/>
    <mergeCell ref="A26:C26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7:C57"/>
    <mergeCell ref="A58:C58"/>
    <mergeCell ref="A59:C59"/>
    <mergeCell ref="A43:C43"/>
    <mergeCell ref="A44:C44"/>
    <mergeCell ref="A45:C45"/>
    <mergeCell ref="A46:C46"/>
    <mergeCell ref="A47:C47"/>
    <mergeCell ref="A48:C48"/>
    <mergeCell ref="A52:C52"/>
    <mergeCell ref="A53:C53"/>
    <mergeCell ref="A54:C54"/>
    <mergeCell ref="A55:C55"/>
    <mergeCell ref="A56:C56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7:C77"/>
    <mergeCell ref="A78:C78"/>
    <mergeCell ref="D78:G78"/>
    <mergeCell ref="A79:C79"/>
    <mergeCell ref="A80:C80"/>
    <mergeCell ref="A81:C81"/>
    <mergeCell ref="A72:C72"/>
    <mergeCell ref="A73:C73"/>
    <mergeCell ref="A74:C74"/>
    <mergeCell ref="D74:G74"/>
    <mergeCell ref="A75:C75"/>
    <mergeCell ref="A76:C76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105:C105"/>
    <mergeCell ref="A100:C100"/>
    <mergeCell ref="A101:C101"/>
    <mergeCell ref="A102:C102"/>
    <mergeCell ref="A103:C103"/>
    <mergeCell ref="A104:C104"/>
    <mergeCell ref="A94:C94"/>
    <mergeCell ref="A95:C95"/>
    <mergeCell ref="A96:C96"/>
    <mergeCell ref="A97:C97"/>
    <mergeCell ref="A98:C98"/>
    <mergeCell ref="A99:C99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workbookViewId="0">
      <selection activeCell="T3" sqref="T3:U109"/>
    </sheetView>
  </sheetViews>
  <sheetFormatPr defaultRowHeight="15" x14ac:dyDescent="0.25"/>
  <cols>
    <col min="3" max="3" width="16.140625" customWidth="1"/>
    <col min="4" max="4" width="6.42578125" customWidth="1"/>
    <col min="5" max="5" width="7.7109375" customWidth="1"/>
    <col min="6" max="6" width="6.85546875" customWidth="1"/>
    <col min="7" max="7" width="6.5703125" customWidth="1"/>
    <col min="8" max="8" width="6.7109375" customWidth="1"/>
    <col min="9" max="9" width="7" customWidth="1"/>
    <col min="10" max="10" width="7.28515625" customWidth="1"/>
    <col min="11" max="11" width="7" customWidth="1"/>
    <col min="12" max="12" width="6" customWidth="1"/>
    <col min="13" max="13" width="6.140625" customWidth="1"/>
    <col min="14" max="15" width="6" customWidth="1"/>
    <col min="16" max="16" width="7.85546875" customWidth="1"/>
    <col min="17" max="17" width="7.7109375" customWidth="1"/>
    <col min="18" max="18" width="6.7109375" customWidth="1"/>
    <col min="19" max="19" width="5.85546875" customWidth="1"/>
  </cols>
  <sheetData>
    <row r="1" spans="1:19" x14ac:dyDescent="0.25">
      <c r="A1" s="289" t="s">
        <v>395</v>
      </c>
      <c r="B1" s="289"/>
      <c r="C1" s="243" t="s">
        <v>425</v>
      </c>
      <c r="D1" s="243"/>
      <c r="E1" s="243"/>
      <c r="F1" s="243"/>
      <c r="G1" s="243"/>
      <c r="H1" s="242" t="s">
        <v>396</v>
      </c>
      <c r="I1" s="337"/>
      <c r="J1" s="337"/>
    </row>
    <row r="2" spans="1:19" x14ac:dyDescent="0.25">
      <c r="A2" s="282" t="s">
        <v>397</v>
      </c>
      <c r="B2" s="282"/>
      <c r="C2" s="282" t="s">
        <v>398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12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226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390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399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400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6" t="s">
        <v>28</v>
      </c>
      <c r="E6" s="207"/>
      <c r="F6" s="207"/>
      <c r="G6" s="208"/>
      <c r="H6" s="13"/>
      <c r="I6" s="13"/>
      <c r="J6" s="13"/>
      <c r="K6" s="14"/>
      <c r="L6" s="12"/>
      <c r="M6" s="12"/>
      <c r="N6" s="12"/>
      <c r="O6" s="12"/>
      <c r="P6" s="12"/>
      <c r="Q6" s="12"/>
      <c r="R6" s="12"/>
      <c r="S6" s="12"/>
    </row>
    <row r="7" spans="1:19" ht="12.75" customHeight="1" x14ac:dyDescent="0.25">
      <c r="A7" s="191" t="s">
        <v>294</v>
      </c>
      <c r="B7" s="192"/>
      <c r="C7" s="193"/>
      <c r="D7" s="16" t="s">
        <v>30</v>
      </c>
      <c r="E7" s="16">
        <v>250</v>
      </c>
      <c r="F7" s="16"/>
      <c r="G7" s="16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ht="13.5" customHeight="1" x14ac:dyDescent="0.25">
      <c r="A8" s="191" t="s">
        <v>402</v>
      </c>
      <c r="B8" s="192"/>
      <c r="C8" s="193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188" t="s">
        <v>32</v>
      </c>
      <c r="B9" s="189"/>
      <c r="C9" s="190"/>
      <c r="D9" s="21"/>
      <c r="E9" s="21"/>
      <c r="F9" s="21">
        <v>125</v>
      </c>
      <c r="G9" s="21">
        <v>125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188" t="s">
        <v>90</v>
      </c>
      <c r="B10" s="189"/>
      <c r="C10" s="190"/>
      <c r="D10" s="21"/>
      <c r="E10" s="21"/>
      <c r="F10" s="21">
        <v>2.5</v>
      </c>
      <c r="G10" s="21">
        <v>2.5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3.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4.25" customHeight="1" x14ac:dyDescent="0.25">
      <c r="A12" s="215" t="s">
        <v>403</v>
      </c>
      <c r="B12" s="216"/>
      <c r="C12" s="217"/>
      <c r="D12" s="21"/>
      <c r="E12" s="21"/>
      <c r="F12" s="21">
        <v>20</v>
      </c>
      <c r="G12" s="21">
        <v>20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2.75" customHeight="1" x14ac:dyDescent="0.25">
      <c r="A13" s="215" t="s">
        <v>35</v>
      </c>
      <c r="B13" s="216"/>
      <c r="C13" s="217"/>
      <c r="D13" s="21"/>
      <c r="E13" s="21"/>
      <c r="F13" s="21">
        <v>0.6</v>
      </c>
      <c r="G13" s="21">
        <v>0.6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2.75" customHeight="1" x14ac:dyDescent="0.25">
      <c r="A14" s="215" t="s">
        <v>37</v>
      </c>
      <c r="B14" s="216"/>
      <c r="C14" s="217"/>
      <c r="D14" s="21"/>
      <c r="E14" s="21"/>
      <c r="F14" s="21">
        <v>137.5</v>
      </c>
      <c r="G14" s="21">
        <v>137.5</v>
      </c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3.5" customHeight="1" x14ac:dyDescent="0.25">
      <c r="A15" s="203" t="s">
        <v>233</v>
      </c>
      <c r="B15" s="204"/>
      <c r="C15" s="205"/>
      <c r="D15" s="161" t="s">
        <v>234</v>
      </c>
      <c r="E15" s="54">
        <v>200</v>
      </c>
      <c r="F15" s="13"/>
      <c r="G15" s="13"/>
      <c r="H15" s="16">
        <v>3.78</v>
      </c>
      <c r="I15" s="16">
        <v>0.67</v>
      </c>
      <c r="J15" s="16">
        <v>26</v>
      </c>
      <c r="K15" s="16">
        <v>125.11</v>
      </c>
      <c r="L15" s="16">
        <v>0.02</v>
      </c>
      <c r="M15" s="16">
        <v>1.33</v>
      </c>
      <c r="N15" s="16">
        <v>0</v>
      </c>
      <c r="O15" s="16">
        <v>0</v>
      </c>
      <c r="P15" s="16">
        <v>133.33000000000001</v>
      </c>
      <c r="Q15" s="16">
        <v>111.11</v>
      </c>
      <c r="R15" s="16">
        <v>25.56</v>
      </c>
      <c r="S15" s="16">
        <v>2</v>
      </c>
    </row>
    <row r="16" spans="1:19" ht="13.5" customHeight="1" x14ac:dyDescent="0.25">
      <c r="A16" s="270" t="s">
        <v>401</v>
      </c>
      <c r="B16" s="271"/>
      <c r="C16" s="272"/>
      <c r="D16" s="161"/>
      <c r="E16" s="54"/>
      <c r="F16" s="13">
        <v>4</v>
      </c>
      <c r="G16" s="13">
        <v>4</v>
      </c>
      <c r="H16" s="54"/>
      <c r="I16" s="54"/>
      <c r="J16" s="54"/>
      <c r="K16" s="11"/>
      <c r="L16" s="12"/>
      <c r="M16" s="12"/>
      <c r="N16" s="12"/>
      <c r="O16" s="12"/>
      <c r="P16" s="12"/>
      <c r="Q16" s="12"/>
      <c r="R16" s="12"/>
      <c r="S16" s="12"/>
    </row>
    <row r="17" spans="1:19" ht="12.75" customHeight="1" x14ac:dyDescent="0.25">
      <c r="A17" s="270" t="s">
        <v>32</v>
      </c>
      <c r="B17" s="271"/>
      <c r="C17" s="272"/>
      <c r="D17" s="161"/>
      <c r="E17" s="54"/>
      <c r="F17" s="13">
        <v>100</v>
      </c>
      <c r="G17" s="13">
        <v>100</v>
      </c>
      <c r="H17" s="54"/>
      <c r="I17" s="54"/>
      <c r="J17" s="54"/>
      <c r="K17" s="11"/>
      <c r="L17" s="12"/>
      <c r="M17" s="12"/>
      <c r="N17" s="12"/>
      <c r="O17" s="12"/>
      <c r="P17" s="12"/>
      <c r="Q17" s="12"/>
      <c r="R17" s="12"/>
      <c r="S17" s="12"/>
    </row>
    <row r="18" spans="1:19" ht="13.5" customHeight="1" x14ac:dyDescent="0.25">
      <c r="A18" s="270" t="s">
        <v>90</v>
      </c>
      <c r="B18" s="271"/>
      <c r="C18" s="272"/>
      <c r="D18" s="161"/>
      <c r="E18" s="54"/>
      <c r="F18" s="13">
        <v>13</v>
      </c>
      <c r="G18" s="13">
        <v>13</v>
      </c>
      <c r="H18" s="54"/>
      <c r="I18" s="54"/>
      <c r="J18" s="54"/>
      <c r="K18" s="11"/>
      <c r="L18" s="12"/>
      <c r="M18" s="12"/>
      <c r="N18" s="12"/>
      <c r="O18" s="12"/>
      <c r="P18" s="12"/>
      <c r="Q18" s="12"/>
      <c r="R18" s="12"/>
      <c r="S18" s="12"/>
    </row>
    <row r="19" spans="1:19" ht="13.5" customHeight="1" x14ac:dyDescent="0.25">
      <c r="A19" s="270" t="s">
        <v>37</v>
      </c>
      <c r="B19" s="271"/>
      <c r="C19" s="272"/>
      <c r="D19" s="161"/>
      <c r="E19" s="54"/>
      <c r="F19" s="13">
        <v>110</v>
      </c>
      <c r="G19" s="13">
        <v>110</v>
      </c>
      <c r="H19" s="54"/>
      <c r="I19" s="54"/>
      <c r="J19" s="54"/>
      <c r="K19" s="11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191" t="s">
        <v>250</v>
      </c>
      <c r="B20" s="192"/>
      <c r="C20" s="193"/>
      <c r="D20" s="18" t="s">
        <v>131</v>
      </c>
      <c r="E20" s="18">
        <v>20</v>
      </c>
      <c r="F20" s="18">
        <v>21</v>
      </c>
      <c r="G20" s="18">
        <v>20</v>
      </c>
      <c r="H20" s="19">
        <v>4.6399999999999997</v>
      </c>
      <c r="I20" s="19">
        <v>5.9</v>
      </c>
      <c r="J20" s="19">
        <v>0</v>
      </c>
      <c r="K20" s="19">
        <v>71.66</v>
      </c>
      <c r="L20" s="29">
        <v>0.01</v>
      </c>
      <c r="M20" s="29">
        <v>0.14000000000000001</v>
      </c>
      <c r="N20" s="29">
        <v>52</v>
      </c>
      <c r="O20" s="29">
        <v>6.0999999999999999E-2</v>
      </c>
      <c r="P20" s="29">
        <v>176</v>
      </c>
      <c r="Q20" s="29">
        <v>100</v>
      </c>
      <c r="R20" s="29">
        <v>7</v>
      </c>
      <c r="S20" s="29">
        <v>0.2</v>
      </c>
    </row>
    <row r="21" spans="1:19" ht="14.25" customHeight="1" x14ac:dyDescent="0.25">
      <c r="A21" s="203" t="s">
        <v>354</v>
      </c>
      <c r="B21" s="204"/>
      <c r="C21" s="205"/>
      <c r="D21" s="29" t="s">
        <v>48</v>
      </c>
      <c r="E21" s="19">
        <v>10</v>
      </c>
      <c r="F21" s="54"/>
      <c r="G21" s="54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ht="13.5" customHeight="1" x14ac:dyDescent="0.25">
      <c r="A22" s="191" t="s">
        <v>46</v>
      </c>
      <c r="B22" s="192"/>
      <c r="C22" s="193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37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18">
        <v>0.42</v>
      </c>
    </row>
    <row r="23" spans="1:19" ht="13.5" customHeight="1" x14ac:dyDescent="0.25">
      <c r="A23" s="191" t="s">
        <v>47</v>
      </c>
      <c r="B23" s="192"/>
      <c r="C23" s="193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18">
        <v>0.46</v>
      </c>
    </row>
    <row r="24" spans="1:19" ht="12.75" customHeight="1" x14ac:dyDescent="0.25">
      <c r="A24" s="221" t="s">
        <v>49</v>
      </c>
      <c r="B24" s="222"/>
      <c r="C24" s="223"/>
      <c r="D24" s="123"/>
      <c r="E24" s="13"/>
      <c r="F24" s="13"/>
      <c r="G24" s="13"/>
      <c r="H24" s="75">
        <f t="shared" ref="H24:S24" si="0">SUM(H15:H23)</f>
        <v>12.12</v>
      </c>
      <c r="I24" s="75">
        <f t="shared" si="0"/>
        <v>14.33</v>
      </c>
      <c r="J24" s="75">
        <f t="shared" si="0"/>
        <v>50.529999999999994</v>
      </c>
      <c r="K24" s="75">
        <f t="shared" si="0"/>
        <v>379.59999999999997</v>
      </c>
      <c r="L24" s="75">
        <f t="shared" si="0"/>
        <v>0.22</v>
      </c>
      <c r="M24" s="75">
        <f t="shared" si="0"/>
        <v>1.4700000000000002</v>
      </c>
      <c r="N24" s="75">
        <f t="shared" si="0"/>
        <v>92</v>
      </c>
      <c r="O24" s="75">
        <f t="shared" si="0"/>
        <v>0.17099999999999999</v>
      </c>
      <c r="P24" s="75">
        <f t="shared" si="0"/>
        <v>322.22000000000003</v>
      </c>
      <c r="Q24" s="75">
        <f t="shared" si="0"/>
        <v>239.59</v>
      </c>
      <c r="R24" s="75">
        <f t="shared" si="0"/>
        <v>40.880000000000003</v>
      </c>
      <c r="S24" s="75">
        <f t="shared" si="0"/>
        <v>3.1</v>
      </c>
    </row>
    <row r="25" spans="1:19" x14ac:dyDescent="0.25">
      <c r="A25" s="209"/>
      <c r="B25" s="210"/>
      <c r="C25" s="211"/>
      <c r="D25" s="207" t="s">
        <v>50</v>
      </c>
      <c r="E25" s="219"/>
      <c r="F25" s="219"/>
      <c r="G25" s="220"/>
      <c r="H25" s="13"/>
      <c r="I25" s="13"/>
      <c r="J25" s="13"/>
      <c r="K25" s="12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70" t="s">
        <v>275</v>
      </c>
      <c r="B26" s="171"/>
      <c r="C26" s="172"/>
      <c r="D26" s="18" t="s">
        <v>276</v>
      </c>
      <c r="E26" s="69">
        <v>180</v>
      </c>
      <c r="F26" s="18"/>
      <c r="G26" s="32"/>
      <c r="H26" s="18">
        <v>22.05</v>
      </c>
      <c r="I26" s="18">
        <v>15.18</v>
      </c>
      <c r="J26" s="18">
        <v>34.03</v>
      </c>
      <c r="K26" s="18">
        <v>360</v>
      </c>
      <c r="L26" s="18">
        <v>0.08</v>
      </c>
      <c r="M26" s="18">
        <v>1</v>
      </c>
      <c r="N26" s="18">
        <v>92.75</v>
      </c>
      <c r="O26" s="18">
        <v>0.33</v>
      </c>
      <c r="P26" s="18">
        <v>195.35</v>
      </c>
      <c r="Q26" s="18">
        <v>270.63</v>
      </c>
      <c r="R26" s="18">
        <v>31</v>
      </c>
      <c r="S26" s="18">
        <v>1.43</v>
      </c>
    </row>
    <row r="27" spans="1:19" x14ac:dyDescent="0.25">
      <c r="A27" s="209" t="s">
        <v>156</v>
      </c>
      <c r="B27" s="210"/>
      <c r="C27" s="211"/>
      <c r="D27" s="34"/>
      <c r="E27" s="67"/>
      <c r="F27" s="34">
        <v>169.2</v>
      </c>
      <c r="G27" s="68">
        <v>165.6</v>
      </c>
      <c r="H27" s="16"/>
      <c r="I27" s="16"/>
      <c r="J27" s="16"/>
      <c r="K27" s="16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09" t="s">
        <v>157</v>
      </c>
      <c r="B28" s="210"/>
      <c r="C28" s="211"/>
      <c r="D28" s="34"/>
      <c r="E28" s="67"/>
      <c r="F28" s="34">
        <v>10.8</v>
      </c>
      <c r="G28" s="68">
        <v>10.8</v>
      </c>
      <c r="H28" s="16"/>
      <c r="I28" s="16"/>
      <c r="J28" s="16"/>
      <c r="K28" s="16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197" t="s">
        <v>90</v>
      </c>
      <c r="B29" s="198"/>
      <c r="C29" s="199"/>
      <c r="D29" s="34"/>
      <c r="E29" s="67"/>
      <c r="F29" s="34">
        <v>12.4</v>
      </c>
      <c r="G29" s="68">
        <v>12.4</v>
      </c>
      <c r="H29" s="16"/>
      <c r="I29" s="16"/>
      <c r="J29" s="16"/>
      <c r="K29" s="16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09" t="s">
        <v>40</v>
      </c>
      <c r="B30" s="210"/>
      <c r="C30" s="211"/>
      <c r="D30" s="34"/>
      <c r="E30" s="67"/>
      <c r="F30" s="34">
        <v>7</v>
      </c>
      <c r="G30" s="68">
        <v>7</v>
      </c>
      <c r="H30" s="16"/>
      <c r="I30" s="16"/>
      <c r="J30" s="16"/>
      <c r="K30" s="16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09" t="s">
        <v>34</v>
      </c>
      <c r="B31" s="210"/>
      <c r="C31" s="211"/>
      <c r="D31" s="34"/>
      <c r="E31" s="67"/>
      <c r="F31" s="34">
        <v>5</v>
      </c>
      <c r="G31" s="68">
        <v>5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197" t="s">
        <v>160</v>
      </c>
      <c r="B32" s="198"/>
      <c r="C32" s="199"/>
      <c r="D32" s="34"/>
      <c r="E32" s="67"/>
      <c r="F32" s="34">
        <v>7</v>
      </c>
      <c r="G32" s="68">
        <v>7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209" t="s">
        <v>76</v>
      </c>
      <c r="B33" s="210"/>
      <c r="C33" s="211"/>
      <c r="D33" s="34"/>
      <c r="E33" s="67"/>
      <c r="F33" s="34">
        <v>7</v>
      </c>
      <c r="G33" s="68">
        <v>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188" t="s">
        <v>35</v>
      </c>
      <c r="B34" s="189"/>
      <c r="C34" s="190"/>
      <c r="D34" s="34"/>
      <c r="E34" s="67"/>
      <c r="F34" s="34">
        <v>0.4</v>
      </c>
      <c r="G34" s="68">
        <v>0.4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200" t="s">
        <v>277</v>
      </c>
      <c r="B35" s="201"/>
      <c r="C35" s="202"/>
      <c r="D35" s="18" t="s">
        <v>278</v>
      </c>
      <c r="E35" s="69">
        <v>50</v>
      </c>
      <c r="F35" s="18"/>
      <c r="G35" s="32"/>
      <c r="H35" s="18">
        <v>0.97</v>
      </c>
      <c r="I35" s="18">
        <v>2.2599999999999998</v>
      </c>
      <c r="J35" s="18">
        <v>6.63</v>
      </c>
      <c r="K35" s="18">
        <v>50.75</v>
      </c>
      <c r="L35" s="18">
        <v>0.01</v>
      </c>
      <c r="M35" s="18">
        <v>0.16</v>
      </c>
      <c r="N35" s="18">
        <v>12.6</v>
      </c>
      <c r="O35" s="18">
        <v>0.04</v>
      </c>
      <c r="P35" s="18">
        <v>31.36</v>
      </c>
      <c r="Q35" s="18">
        <v>24.48</v>
      </c>
      <c r="R35" s="18">
        <v>4.4000000000000004</v>
      </c>
      <c r="S35" s="18">
        <v>0.08</v>
      </c>
    </row>
    <row r="36" spans="1:19" x14ac:dyDescent="0.25">
      <c r="A36" s="209" t="s">
        <v>32</v>
      </c>
      <c r="B36" s="210"/>
      <c r="C36" s="211"/>
      <c r="D36" s="34"/>
      <c r="E36" s="67"/>
      <c r="F36" s="34">
        <v>25</v>
      </c>
      <c r="G36" s="68">
        <v>25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209" t="s">
        <v>77</v>
      </c>
      <c r="B37" s="210"/>
      <c r="C37" s="211"/>
      <c r="D37" s="34"/>
      <c r="E37" s="67"/>
      <c r="F37" s="34">
        <v>2.2999999999999998</v>
      </c>
      <c r="G37" s="68">
        <v>2.2999999999999998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197" t="s">
        <v>90</v>
      </c>
      <c r="B38" s="198"/>
      <c r="C38" s="199"/>
      <c r="D38" s="34"/>
      <c r="E38" s="67"/>
      <c r="F38" s="34">
        <v>4</v>
      </c>
      <c r="G38" s="68">
        <v>4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197" t="s">
        <v>34</v>
      </c>
      <c r="B39" s="198"/>
      <c r="C39" s="199"/>
      <c r="D39" s="34"/>
      <c r="E39" s="67"/>
      <c r="F39" s="34">
        <v>2.2999999999999998</v>
      </c>
      <c r="G39" s="68">
        <v>2.2999999999999998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209" t="s">
        <v>279</v>
      </c>
      <c r="B40" s="210"/>
      <c r="C40" s="211"/>
      <c r="D40" s="34"/>
      <c r="E40" s="67"/>
      <c r="F40" s="34">
        <v>2.5000000000000001E-2</v>
      </c>
      <c r="G40" s="68">
        <v>2.5000000000000001E-2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x14ac:dyDescent="0.25">
      <c r="A41" s="209" t="s">
        <v>37</v>
      </c>
      <c r="B41" s="210"/>
      <c r="C41" s="211"/>
      <c r="D41" s="34"/>
      <c r="E41" s="67"/>
      <c r="F41" s="34">
        <v>25</v>
      </c>
      <c r="G41" s="68">
        <v>25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191" t="s">
        <v>42</v>
      </c>
      <c r="B42" s="192"/>
      <c r="C42" s="193"/>
      <c r="D42" s="16" t="s">
        <v>43</v>
      </c>
      <c r="E42" s="16" t="s">
        <v>44</v>
      </c>
      <c r="F42" s="37"/>
      <c r="G42" s="37"/>
      <c r="H42" s="19">
        <v>7.0000000000000007E-2</v>
      </c>
      <c r="I42" s="29">
        <v>0.02</v>
      </c>
      <c r="J42" s="19">
        <v>15</v>
      </c>
      <c r="K42" s="20">
        <v>60</v>
      </c>
      <c r="L42" s="18">
        <v>0</v>
      </c>
      <c r="M42" s="18">
        <v>0.03</v>
      </c>
      <c r="N42" s="18">
        <v>0</v>
      </c>
      <c r="O42" s="18">
        <v>0</v>
      </c>
      <c r="P42" s="18">
        <v>11.1</v>
      </c>
      <c r="Q42" s="18">
        <v>2.8</v>
      </c>
      <c r="R42" s="18">
        <v>1.4</v>
      </c>
      <c r="S42" s="18">
        <v>0.28000000000000003</v>
      </c>
    </row>
    <row r="43" spans="1:19" x14ac:dyDescent="0.25">
      <c r="A43" s="270" t="s">
        <v>45</v>
      </c>
      <c r="B43" s="271"/>
      <c r="C43" s="272"/>
      <c r="D43" s="22"/>
      <c r="E43" s="22"/>
      <c r="F43" s="12">
        <v>0.4</v>
      </c>
      <c r="G43" s="12">
        <v>0.4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270" t="s">
        <v>90</v>
      </c>
      <c r="B44" s="271"/>
      <c r="C44" s="272"/>
      <c r="D44" s="22"/>
      <c r="E44" s="22"/>
      <c r="F44" s="12">
        <v>15</v>
      </c>
      <c r="G44" s="12">
        <v>15</v>
      </c>
      <c r="H44" s="12"/>
      <c r="I44" s="12"/>
      <c r="J44" s="12"/>
      <c r="K44" s="38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209" t="s">
        <v>37</v>
      </c>
      <c r="B45" s="210"/>
      <c r="C45" s="211"/>
      <c r="D45" s="34"/>
      <c r="E45" s="34"/>
      <c r="F45" s="39">
        <v>200</v>
      </c>
      <c r="G45" s="39">
        <v>200</v>
      </c>
      <c r="H45" s="39"/>
      <c r="I45" s="39"/>
      <c r="J45" s="39"/>
      <c r="K45" s="40"/>
      <c r="L45" s="39"/>
      <c r="M45" s="39"/>
      <c r="N45" s="39"/>
      <c r="O45" s="39"/>
      <c r="P45" s="39"/>
      <c r="Q45" s="39"/>
      <c r="R45" s="39"/>
      <c r="S45" s="39"/>
    </row>
    <row r="46" spans="1:19" ht="12.75" customHeight="1" x14ac:dyDescent="0.25">
      <c r="A46" s="191" t="s">
        <v>49</v>
      </c>
      <c r="B46" s="192"/>
      <c r="C46" s="193"/>
      <c r="D46" s="37"/>
      <c r="E46" s="37"/>
      <c r="F46" s="37"/>
      <c r="G46" s="37"/>
      <c r="H46" s="155">
        <f t="shared" ref="H46:S46" si="1">SUM(H42:H45)</f>
        <v>7.0000000000000007E-2</v>
      </c>
      <c r="I46" s="155">
        <f t="shared" si="1"/>
        <v>0.02</v>
      </c>
      <c r="J46" s="155">
        <f t="shared" si="1"/>
        <v>15</v>
      </c>
      <c r="K46" s="155">
        <f t="shared" si="1"/>
        <v>60</v>
      </c>
      <c r="L46" s="155">
        <f t="shared" si="1"/>
        <v>0</v>
      </c>
      <c r="M46" s="155">
        <f t="shared" si="1"/>
        <v>0.03</v>
      </c>
      <c r="N46" s="155">
        <f t="shared" si="1"/>
        <v>0</v>
      </c>
      <c r="O46" s="155">
        <f t="shared" si="1"/>
        <v>0</v>
      </c>
      <c r="P46" s="155">
        <f t="shared" si="1"/>
        <v>11.1</v>
      </c>
      <c r="Q46" s="155">
        <f t="shared" si="1"/>
        <v>2.8</v>
      </c>
      <c r="R46" s="155">
        <f t="shared" si="1"/>
        <v>1.4</v>
      </c>
      <c r="S46" s="155">
        <f t="shared" si="1"/>
        <v>0.28000000000000003</v>
      </c>
    </row>
    <row r="47" spans="1:19" x14ac:dyDescent="0.25">
      <c r="A47" s="209"/>
      <c r="B47" s="210"/>
      <c r="C47" s="211"/>
      <c r="D47" s="335" t="s">
        <v>57</v>
      </c>
      <c r="E47" s="336"/>
      <c r="F47" s="336"/>
      <c r="G47" s="336"/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</row>
    <row r="48" spans="1:19" ht="12" customHeight="1" x14ac:dyDescent="0.25">
      <c r="A48" s="191" t="s">
        <v>404</v>
      </c>
      <c r="B48" s="192"/>
      <c r="C48" s="193"/>
      <c r="D48" s="16" t="s">
        <v>405</v>
      </c>
      <c r="E48" s="16" t="s">
        <v>60</v>
      </c>
      <c r="F48" s="16"/>
      <c r="G48" s="16"/>
      <c r="H48" s="16">
        <v>2.2799999999999998</v>
      </c>
      <c r="I48" s="16">
        <v>2.33</v>
      </c>
      <c r="J48" s="16">
        <v>11.25</v>
      </c>
      <c r="K48" s="16">
        <v>75.03</v>
      </c>
      <c r="L48" s="18">
        <v>0.08</v>
      </c>
      <c r="M48" s="18">
        <v>10.63</v>
      </c>
      <c r="N48" s="18">
        <v>0</v>
      </c>
      <c r="O48" s="18">
        <v>0</v>
      </c>
      <c r="P48" s="18">
        <v>43.25</v>
      </c>
      <c r="Q48" s="18">
        <v>188.25</v>
      </c>
      <c r="R48" s="18">
        <v>27.5</v>
      </c>
      <c r="S48" s="18">
        <v>0.83</v>
      </c>
    </row>
    <row r="49" spans="1:19" ht="12.75" customHeight="1" x14ac:dyDescent="0.25">
      <c r="A49" s="191" t="s">
        <v>406</v>
      </c>
      <c r="B49" s="192"/>
      <c r="C49" s="193"/>
      <c r="D49" s="16"/>
      <c r="E49" s="16"/>
      <c r="F49" s="16"/>
      <c r="G49" s="16"/>
      <c r="H49" s="16"/>
      <c r="I49" s="16"/>
      <c r="J49" s="16"/>
      <c r="K49" s="16"/>
      <c r="L49" s="22"/>
      <c r="M49" s="22"/>
      <c r="N49" s="22"/>
      <c r="O49" s="22"/>
      <c r="P49" s="22"/>
      <c r="Q49" s="22"/>
      <c r="R49" s="22"/>
      <c r="S49" s="22"/>
    </row>
    <row r="50" spans="1:19" ht="13.5" customHeight="1" x14ac:dyDescent="0.25">
      <c r="A50" s="191" t="s">
        <v>213</v>
      </c>
      <c r="B50" s="192"/>
      <c r="C50" s="193"/>
      <c r="D50" s="16"/>
      <c r="E50" s="16"/>
      <c r="F50" s="16"/>
      <c r="G50" s="16"/>
      <c r="H50" s="16"/>
      <c r="I50" s="16"/>
      <c r="J50" s="16"/>
      <c r="K50" s="16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209" t="s">
        <v>62</v>
      </c>
      <c r="B51" s="210"/>
      <c r="C51" s="211"/>
      <c r="D51" s="22"/>
      <c r="E51" s="22"/>
      <c r="F51" s="22">
        <v>66</v>
      </c>
      <c r="G51" s="22">
        <v>50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3.5" customHeight="1" x14ac:dyDescent="0.25">
      <c r="A52" s="209" t="s">
        <v>63</v>
      </c>
      <c r="B52" s="210"/>
      <c r="C52" s="211"/>
      <c r="D52" s="22"/>
      <c r="E52" s="22"/>
      <c r="F52" s="22">
        <v>12.5</v>
      </c>
      <c r="G52" s="22">
        <v>10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 x14ac:dyDescent="0.25">
      <c r="A53" s="209" t="s">
        <v>64</v>
      </c>
      <c r="B53" s="210"/>
      <c r="C53" s="211"/>
      <c r="D53" s="22"/>
      <c r="E53" s="22"/>
      <c r="F53" s="22">
        <v>12</v>
      </c>
      <c r="G53" s="22">
        <v>10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09" t="s">
        <v>66</v>
      </c>
      <c r="B54" s="210"/>
      <c r="C54" s="211"/>
      <c r="D54" s="22"/>
      <c r="E54" s="22"/>
      <c r="F54" s="22">
        <v>5</v>
      </c>
      <c r="G54" s="22">
        <v>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188" t="s">
        <v>147</v>
      </c>
      <c r="B55" s="189"/>
      <c r="C55" s="190"/>
      <c r="D55" s="22"/>
      <c r="E55" s="22"/>
      <c r="F55" s="22">
        <v>25</v>
      </c>
      <c r="G55" s="22">
        <v>20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x14ac:dyDescent="0.25">
      <c r="A56" s="188" t="s">
        <v>247</v>
      </c>
      <c r="B56" s="189"/>
      <c r="C56" s="190"/>
      <c r="D56" s="22"/>
      <c r="E56" s="22"/>
      <c r="F56" s="22">
        <v>11.5</v>
      </c>
      <c r="G56" s="22">
        <v>7.5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09" t="s">
        <v>35</v>
      </c>
      <c r="B57" s="210"/>
      <c r="C57" s="211"/>
      <c r="D57" s="22"/>
      <c r="E57" s="22"/>
      <c r="F57" s="22">
        <v>1.4</v>
      </c>
      <c r="G57" s="22">
        <v>1.4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188" t="s">
        <v>76</v>
      </c>
      <c r="B58" s="189"/>
      <c r="C58" s="190"/>
      <c r="D58" s="22"/>
      <c r="E58" s="22"/>
      <c r="F58" s="22">
        <v>5</v>
      </c>
      <c r="G58" s="22">
        <v>5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.75" customHeight="1" x14ac:dyDescent="0.25">
      <c r="A59" s="188" t="s">
        <v>69</v>
      </c>
      <c r="B59" s="189"/>
      <c r="C59" s="190"/>
      <c r="D59" s="22"/>
      <c r="E59" s="22"/>
      <c r="F59" s="22">
        <v>0.02</v>
      </c>
      <c r="G59" s="22">
        <v>0.02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4.25" customHeight="1" x14ac:dyDescent="0.25">
      <c r="A60" s="209" t="s">
        <v>37</v>
      </c>
      <c r="B60" s="210"/>
      <c r="C60" s="211"/>
      <c r="D60" s="22"/>
      <c r="E60" s="22"/>
      <c r="F60" s="22">
        <v>187.5</v>
      </c>
      <c r="G60" s="22">
        <v>187.5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3.5" customHeight="1" x14ac:dyDescent="0.25">
      <c r="A61" s="191" t="s">
        <v>140</v>
      </c>
      <c r="B61" s="192"/>
      <c r="C61" s="193"/>
      <c r="D61" s="16" t="s">
        <v>141</v>
      </c>
      <c r="E61" s="16">
        <v>80</v>
      </c>
      <c r="F61" s="16"/>
      <c r="G61" s="16"/>
      <c r="H61" s="16">
        <v>12.41</v>
      </c>
      <c r="I61" s="16">
        <v>5.96</v>
      </c>
      <c r="J61" s="16">
        <v>0.67</v>
      </c>
      <c r="K61" s="16">
        <v>105.85</v>
      </c>
      <c r="L61" s="18">
        <v>0.06</v>
      </c>
      <c r="M61" s="18">
        <v>0.61</v>
      </c>
      <c r="N61" s="18">
        <v>35.53</v>
      </c>
      <c r="O61" s="18">
        <v>7.0000000000000007E-2</v>
      </c>
      <c r="P61" s="18">
        <v>11.21</v>
      </c>
      <c r="Q61" s="18">
        <v>97.84</v>
      </c>
      <c r="R61" s="18">
        <v>33.229999999999997</v>
      </c>
      <c r="S61" s="18">
        <v>0.65</v>
      </c>
    </row>
    <row r="62" spans="1:19" ht="14.25" customHeight="1" x14ac:dyDescent="0.25">
      <c r="A62" s="188" t="s">
        <v>142</v>
      </c>
      <c r="B62" s="189"/>
      <c r="C62" s="190"/>
      <c r="D62" s="22"/>
      <c r="E62" s="22"/>
      <c r="F62" s="22">
        <v>130</v>
      </c>
      <c r="G62" s="22">
        <v>96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188" t="s">
        <v>64</v>
      </c>
      <c r="B63" s="189"/>
      <c r="C63" s="190"/>
      <c r="D63" s="22"/>
      <c r="E63" s="22"/>
      <c r="F63" s="22">
        <v>4.8</v>
      </c>
      <c r="G63" s="22">
        <v>3.2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188" t="s">
        <v>34</v>
      </c>
      <c r="B64" s="189"/>
      <c r="C64" s="190"/>
      <c r="D64" s="22"/>
      <c r="E64" s="22"/>
      <c r="F64" s="22">
        <v>5</v>
      </c>
      <c r="G64" s="22">
        <v>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21" ht="13.5" customHeight="1" x14ac:dyDescent="0.25">
      <c r="A65" s="209" t="s">
        <v>35</v>
      </c>
      <c r="B65" s="210"/>
      <c r="C65" s="211"/>
      <c r="D65" s="22"/>
      <c r="E65" s="22"/>
      <c r="F65" s="22">
        <v>0.5</v>
      </c>
      <c r="G65" s="22">
        <v>0.5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21" ht="12.75" customHeight="1" x14ac:dyDescent="0.25">
      <c r="A66" s="191" t="s">
        <v>78</v>
      </c>
      <c r="B66" s="192"/>
      <c r="C66" s="193"/>
      <c r="D66" s="16" t="s">
        <v>79</v>
      </c>
      <c r="E66" s="16">
        <v>180</v>
      </c>
      <c r="F66" s="16"/>
      <c r="G66" s="16"/>
      <c r="H66" s="16">
        <v>3.68</v>
      </c>
      <c r="I66" s="16">
        <v>10.89</v>
      </c>
      <c r="J66" s="16">
        <v>21.4</v>
      </c>
      <c r="K66" s="17">
        <v>205.7</v>
      </c>
      <c r="L66" s="18">
        <v>0.17</v>
      </c>
      <c r="M66" s="18">
        <v>21.18</v>
      </c>
      <c r="N66" s="18">
        <v>59.5</v>
      </c>
      <c r="O66" s="18">
        <v>0.14000000000000001</v>
      </c>
      <c r="P66" s="18">
        <v>49.6</v>
      </c>
      <c r="Q66" s="18">
        <v>103.56</v>
      </c>
      <c r="R66" s="18">
        <v>32.6</v>
      </c>
      <c r="S66" s="18">
        <v>1.22</v>
      </c>
    </row>
    <row r="67" spans="1:21" x14ac:dyDescent="0.25">
      <c r="A67" s="197" t="s">
        <v>32</v>
      </c>
      <c r="B67" s="198"/>
      <c r="C67" s="199"/>
      <c r="D67" s="16"/>
      <c r="E67" s="16"/>
      <c r="F67" s="28">
        <v>28.8</v>
      </c>
      <c r="G67" s="28">
        <v>27</v>
      </c>
      <c r="H67" s="16"/>
      <c r="I67" s="16"/>
      <c r="J67" s="16"/>
      <c r="K67" s="17"/>
      <c r="L67" s="22"/>
      <c r="M67" s="22"/>
      <c r="N67" s="22"/>
      <c r="O67" s="22"/>
      <c r="P67" s="22"/>
      <c r="Q67" s="22"/>
      <c r="R67" s="22"/>
      <c r="S67" s="22"/>
    </row>
    <row r="68" spans="1:21" x14ac:dyDescent="0.25">
      <c r="A68" s="197" t="s">
        <v>62</v>
      </c>
      <c r="B68" s="198"/>
      <c r="C68" s="199"/>
      <c r="D68" s="16"/>
      <c r="E68" s="16"/>
      <c r="F68" s="28">
        <v>210.6</v>
      </c>
      <c r="G68" s="42">
        <v>158.4</v>
      </c>
      <c r="H68" s="16"/>
      <c r="I68" s="16"/>
      <c r="J68" s="16"/>
      <c r="K68" s="17"/>
      <c r="L68" s="22"/>
      <c r="M68" s="22"/>
      <c r="N68" s="22"/>
      <c r="O68" s="22"/>
      <c r="P68" s="22"/>
      <c r="Q68" s="22"/>
      <c r="R68" s="22"/>
      <c r="S68" s="22"/>
    </row>
    <row r="69" spans="1:21" x14ac:dyDescent="0.25">
      <c r="A69" s="188" t="s">
        <v>35</v>
      </c>
      <c r="B69" s="189"/>
      <c r="C69" s="190"/>
      <c r="D69" s="16"/>
      <c r="E69" s="16"/>
      <c r="F69" s="28">
        <v>0.6</v>
      </c>
      <c r="G69" s="43">
        <v>0.6</v>
      </c>
      <c r="H69" s="16"/>
      <c r="I69" s="16"/>
      <c r="J69" s="16"/>
      <c r="K69" s="17"/>
      <c r="L69" s="22"/>
      <c r="M69" s="22"/>
      <c r="N69" s="22"/>
      <c r="O69" s="22"/>
      <c r="P69" s="22"/>
      <c r="Q69" s="22"/>
      <c r="R69" s="22"/>
      <c r="S69" s="22"/>
    </row>
    <row r="70" spans="1:21" x14ac:dyDescent="0.25">
      <c r="A70" s="197" t="s">
        <v>34</v>
      </c>
      <c r="B70" s="198"/>
      <c r="C70" s="199"/>
      <c r="D70" s="16"/>
      <c r="E70" s="16"/>
      <c r="F70" s="28">
        <v>5</v>
      </c>
      <c r="G70" s="42">
        <v>5</v>
      </c>
      <c r="H70" s="16"/>
      <c r="I70" s="16"/>
      <c r="J70" s="16"/>
      <c r="K70" s="17"/>
      <c r="L70" s="22"/>
      <c r="M70" s="22"/>
      <c r="N70" s="22"/>
      <c r="O70" s="22"/>
      <c r="P70" s="22"/>
      <c r="Q70" s="22"/>
      <c r="R70" s="22"/>
      <c r="S70" s="22"/>
    </row>
    <row r="71" spans="1:21" s="25" customFormat="1" x14ac:dyDescent="0.25">
      <c r="A71" s="191" t="s">
        <v>422</v>
      </c>
      <c r="B71" s="192"/>
      <c r="C71" s="193"/>
      <c r="D71" s="16"/>
      <c r="E71" s="16">
        <v>60</v>
      </c>
      <c r="F71" s="18">
        <v>109</v>
      </c>
      <c r="G71" s="18">
        <v>60</v>
      </c>
      <c r="H71" s="16">
        <v>0.48</v>
      </c>
      <c r="I71" s="16">
        <v>0.06</v>
      </c>
      <c r="J71" s="16">
        <v>1.02</v>
      </c>
      <c r="K71" s="17">
        <v>6.02</v>
      </c>
      <c r="L71" s="16">
        <v>0.01</v>
      </c>
      <c r="M71" s="16">
        <v>2.1</v>
      </c>
      <c r="N71" s="16">
        <v>0</v>
      </c>
      <c r="O71" s="16">
        <v>0.06</v>
      </c>
      <c r="P71" s="16">
        <v>13.8</v>
      </c>
      <c r="Q71" s="16">
        <v>14.4</v>
      </c>
      <c r="R71" s="16">
        <v>8.4</v>
      </c>
      <c r="S71" s="16">
        <v>0.36</v>
      </c>
      <c r="T71"/>
      <c r="U71"/>
    </row>
    <row r="72" spans="1:21" s="25" customFormat="1" x14ac:dyDescent="0.25">
      <c r="A72" s="191" t="s">
        <v>423</v>
      </c>
      <c r="B72" s="192"/>
      <c r="C72" s="193"/>
      <c r="D72" s="16"/>
      <c r="E72" s="16"/>
      <c r="F72" s="18"/>
      <c r="G72" s="18"/>
      <c r="H72" s="19"/>
      <c r="I72" s="19"/>
      <c r="J72" s="19"/>
      <c r="K72" s="20"/>
      <c r="L72" s="16"/>
      <c r="M72" s="16"/>
      <c r="N72" s="16"/>
      <c r="O72" s="16"/>
      <c r="P72" s="16"/>
      <c r="Q72" s="16"/>
      <c r="R72" s="16"/>
      <c r="S72" s="16"/>
      <c r="T72"/>
      <c r="U72"/>
    </row>
    <row r="73" spans="1:21" x14ac:dyDescent="0.25">
      <c r="A73" s="203" t="s">
        <v>80</v>
      </c>
      <c r="B73" s="204"/>
      <c r="C73" s="205"/>
      <c r="D73" s="16" t="s">
        <v>81</v>
      </c>
      <c r="E73" s="37">
        <v>200</v>
      </c>
      <c r="F73" s="37"/>
      <c r="G73" s="37"/>
      <c r="H73" s="16">
        <v>1</v>
      </c>
      <c r="I73" s="16">
        <v>0.2</v>
      </c>
      <c r="J73" s="16">
        <v>20.2</v>
      </c>
      <c r="K73" s="16">
        <v>86.6</v>
      </c>
      <c r="L73" s="18">
        <v>0.02</v>
      </c>
      <c r="M73" s="18">
        <v>4</v>
      </c>
      <c r="N73" s="18">
        <v>0</v>
      </c>
      <c r="O73" s="18">
        <v>0.02</v>
      </c>
      <c r="P73" s="18">
        <v>14</v>
      </c>
      <c r="Q73" s="18">
        <v>14</v>
      </c>
      <c r="R73" s="18">
        <v>8</v>
      </c>
      <c r="S73" s="18">
        <v>2.8</v>
      </c>
    </row>
    <row r="74" spans="1:21" x14ac:dyDescent="0.25">
      <c r="A74" s="191" t="s">
        <v>46</v>
      </c>
      <c r="B74" s="192"/>
      <c r="C74" s="193"/>
      <c r="D74" s="22"/>
      <c r="E74" s="16">
        <v>90</v>
      </c>
      <c r="F74" s="16"/>
      <c r="G74" s="16"/>
      <c r="H74" s="16">
        <v>6.24</v>
      </c>
      <c r="I74" s="16">
        <v>0.79</v>
      </c>
      <c r="J74" s="16">
        <v>38.159999999999997</v>
      </c>
      <c r="K74" s="16">
        <v>184.7</v>
      </c>
      <c r="L74" s="18">
        <v>0.1</v>
      </c>
      <c r="M74" s="18">
        <v>0</v>
      </c>
      <c r="N74" s="18">
        <v>0</v>
      </c>
      <c r="O74" s="18">
        <v>0.04</v>
      </c>
      <c r="P74" s="18">
        <v>26.8</v>
      </c>
      <c r="Q74" s="18">
        <v>17.399999999999999</v>
      </c>
      <c r="R74" s="18">
        <v>91</v>
      </c>
      <c r="S74" s="18">
        <v>1.6</v>
      </c>
    </row>
    <row r="75" spans="1:21" x14ac:dyDescent="0.25">
      <c r="A75" s="191" t="s">
        <v>47</v>
      </c>
      <c r="B75" s="192"/>
      <c r="C75" s="193"/>
      <c r="D75" s="22"/>
      <c r="E75" s="16">
        <v>50</v>
      </c>
      <c r="F75" s="16"/>
      <c r="G75" s="16"/>
      <c r="H75" s="16">
        <v>2.8</v>
      </c>
      <c r="I75" s="16">
        <v>0.55000000000000004</v>
      </c>
      <c r="J75" s="16">
        <v>24.7</v>
      </c>
      <c r="K75" s="17">
        <v>114.95</v>
      </c>
      <c r="L75" s="18">
        <v>0.05</v>
      </c>
      <c r="M75" s="18">
        <v>0</v>
      </c>
      <c r="N75" s="18">
        <v>0</v>
      </c>
      <c r="O75" s="18">
        <v>0</v>
      </c>
      <c r="P75" s="18">
        <v>11.5</v>
      </c>
      <c r="Q75" s="18">
        <v>53</v>
      </c>
      <c r="R75" s="18">
        <v>12.5</v>
      </c>
      <c r="S75" s="18">
        <v>1.55</v>
      </c>
    </row>
    <row r="76" spans="1:21" ht="12.75" customHeight="1" x14ac:dyDescent="0.25">
      <c r="A76" s="255" t="s">
        <v>210</v>
      </c>
      <c r="B76" s="256"/>
      <c r="C76" s="257"/>
      <c r="D76" s="58" t="s">
        <v>82</v>
      </c>
      <c r="E76" s="58" t="s">
        <v>83</v>
      </c>
      <c r="F76" s="182">
        <v>185</v>
      </c>
      <c r="G76" s="182">
        <v>185</v>
      </c>
      <c r="H76" s="16">
        <v>0.74</v>
      </c>
      <c r="I76" s="18">
        <v>0.74</v>
      </c>
      <c r="J76" s="16">
        <v>18.13</v>
      </c>
      <c r="K76" s="17">
        <v>86.95</v>
      </c>
      <c r="L76" s="16">
        <v>0.05</v>
      </c>
      <c r="M76" s="16">
        <v>18.5</v>
      </c>
      <c r="N76" s="16">
        <v>0</v>
      </c>
      <c r="O76" s="16">
        <v>0.03</v>
      </c>
      <c r="P76" s="16">
        <v>29.6</v>
      </c>
      <c r="Q76" s="16">
        <v>20.350000000000001</v>
      </c>
      <c r="R76" s="16">
        <v>16.649999999999999</v>
      </c>
      <c r="S76" s="16">
        <v>4.07</v>
      </c>
    </row>
    <row r="77" spans="1:21" x14ac:dyDescent="0.25">
      <c r="A77" s="200" t="s">
        <v>49</v>
      </c>
      <c r="B77" s="201"/>
      <c r="C77" s="202"/>
      <c r="D77" s="12"/>
      <c r="E77" s="12"/>
      <c r="F77" s="12"/>
      <c r="G77" s="12"/>
      <c r="H77" s="30">
        <f t="shared" ref="H77:S77" si="2">SUM(H61:H76)</f>
        <v>27.35</v>
      </c>
      <c r="I77" s="30">
        <f t="shared" si="2"/>
        <v>19.189999999999998</v>
      </c>
      <c r="J77" s="30">
        <f t="shared" si="2"/>
        <v>124.27999999999999</v>
      </c>
      <c r="K77" s="30">
        <f t="shared" si="2"/>
        <v>790.77</v>
      </c>
      <c r="L77" s="30">
        <f t="shared" si="2"/>
        <v>0.45999999999999996</v>
      </c>
      <c r="M77" s="30">
        <f t="shared" si="2"/>
        <v>46.39</v>
      </c>
      <c r="N77" s="30">
        <f t="shared" si="2"/>
        <v>95.03</v>
      </c>
      <c r="O77" s="30">
        <f t="shared" si="2"/>
        <v>0.36</v>
      </c>
      <c r="P77" s="30">
        <f t="shared" si="2"/>
        <v>156.51</v>
      </c>
      <c r="Q77" s="30">
        <f t="shared" si="2"/>
        <v>320.55000000000007</v>
      </c>
      <c r="R77" s="30">
        <f t="shared" si="2"/>
        <v>202.38000000000002</v>
      </c>
      <c r="S77" s="30">
        <f t="shared" si="2"/>
        <v>12.25</v>
      </c>
    </row>
    <row r="78" spans="1:21" x14ac:dyDescent="0.25">
      <c r="A78" s="200"/>
      <c r="B78" s="201"/>
      <c r="C78" s="202"/>
      <c r="D78" s="206" t="s">
        <v>84</v>
      </c>
      <c r="E78" s="219"/>
      <c r="F78" s="219"/>
      <c r="G78" s="220"/>
      <c r="H78" s="140"/>
      <c r="I78" s="30"/>
      <c r="J78" s="140"/>
      <c r="K78" s="137"/>
      <c r="L78" s="12"/>
      <c r="M78" s="12"/>
      <c r="N78" s="12"/>
      <c r="O78" s="12"/>
      <c r="P78" s="12"/>
      <c r="Q78" s="12"/>
      <c r="R78" s="12"/>
      <c r="S78" s="12"/>
    </row>
    <row r="79" spans="1:21" x14ac:dyDescent="0.25">
      <c r="A79" s="200" t="s">
        <v>85</v>
      </c>
      <c r="B79" s="201"/>
      <c r="C79" s="202"/>
      <c r="D79" s="18" t="s">
        <v>86</v>
      </c>
      <c r="E79" s="18">
        <v>200</v>
      </c>
      <c r="F79" s="18">
        <v>207</v>
      </c>
      <c r="G79" s="18">
        <v>200</v>
      </c>
      <c r="H79" s="29">
        <v>5.8</v>
      </c>
      <c r="I79" s="29">
        <v>5</v>
      </c>
      <c r="J79" s="29">
        <v>8</v>
      </c>
      <c r="K79" s="33">
        <v>100</v>
      </c>
      <c r="L79" s="18">
        <v>0.08</v>
      </c>
      <c r="M79" s="18">
        <v>1.4</v>
      </c>
      <c r="N79" s="18">
        <v>40</v>
      </c>
      <c r="O79" s="18">
        <v>0.34</v>
      </c>
      <c r="P79" s="18">
        <v>240</v>
      </c>
      <c r="Q79" s="18">
        <v>180</v>
      </c>
      <c r="R79" s="18">
        <v>28</v>
      </c>
      <c r="S79" s="18">
        <v>0.2</v>
      </c>
    </row>
    <row r="80" spans="1:21" x14ac:dyDescent="0.25">
      <c r="A80" s="221" t="s">
        <v>51</v>
      </c>
      <c r="B80" s="222"/>
      <c r="C80" s="223"/>
      <c r="D80" s="18"/>
      <c r="E80" s="18">
        <v>10</v>
      </c>
      <c r="F80" s="18"/>
      <c r="G80" s="32"/>
      <c r="H80" s="29">
        <v>1.54</v>
      </c>
      <c r="I80" s="29">
        <v>1.1399999999999999</v>
      </c>
      <c r="J80" s="29">
        <v>11.77</v>
      </c>
      <c r="K80" s="33">
        <v>63.51</v>
      </c>
      <c r="L80" s="18">
        <v>0.02</v>
      </c>
      <c r="M80" s="18">
        <v>0</v>
      </c>
      <c r="N80" s="18">
        <v>9.77</v>
      </c>
      <c r="O80" s="18">
        <v>0</v>
      </c>
      <c r="P80" s="18">
        <v>6.16</v>
      </c>
      <c r="Q80" s="18">
        <v>13.08</v>
      </c>
      <c r="R80" s="18">
        <v>2.25</v>
      </c>
      <c r="S80" s="18">
        <v>0.15</v>
      </c>
    </row>
    <row r="81" spans="1:21" x14ac:dyDescent="0.25">
      <c r="A81" s="200" t="s">
        <v>49</v>
      </c>
      <c r="B81" s="201"/>
      <c r="C81" s="202"/>
      <c r="D81" s="12"/>
      <c r="E81" s="159"/>
      <c r="F81" s="12"/>
      <c r="G81" s="160"/>
      <c r="H81" s="30">
        <f t="shared" ref="H81:R81" si="3">SUM(H79:H80)</f>
        <v>7.34</v>
      </c>
      <c r="I81" s="30">
        <f t="shared" si="3"/>
        <v>6.14</v>
      </c>
      <c r="J81" s="30">
        <f t="shared" si="3"/>
        <v>19.77</v>
      </c>
      <c r="K81" s="30">
        <f t="shared" si="3"/>
        <v>163.51</v>
      </c>
      <c r="L81" s="30">
        <f t="shared" si="3"/>
        <v>0.1</v>
      </c>
      <c r="M81" s="30">
        <f t="shared" si="3"/>
        <v>1.4</v>
      </c>
      <c r="N81" s="30">
        <f t="shared" si="3"/>
        <v>49.769999999999996</v>
      </c>
      <c r="O81" s="30">
        <f t="shared" si="3"/>
        <v>0.34</v>
      </c>
      <c r="P81" s="30">
        <f t="shared" si="3"/>
        <v>246.16</v>
      </c>
      <c r="Q81" s="30">
        <f t="shared" si="3"/>
        <v>193.08</v>
      </c>
      <c r="R81" s="30">
        <f t="shared" si="3"/>
        <v>30.25</v>
      </c>
      <c r="S81" s="176">
        <f>SUM(S79+S80)</f>
        <v>0.35</v>
      </c>
    </row>
    <row r="82" spans="1:21" x14ac:dyDescent="0.25">
      <c r="A82" s="209"/>
      <c r="B82" s="210"/>
      <c r="C82" s="211"/>
      <c r="D82" s="206" t="s">
        <v>95</v>
      </c>
      <c r="E82" s="207"/>
      <c r="F82" s="207"/>
      <c r="G82" s="208"/>
      <c r="H82" s="12"/>
      <c r="I82" s="12"/>
      <c r="J82" s="12"/>
      <c r="K82" s="38"/>
      <c r="L82" s="12"/>
      <c r="M82" s="12"/>
      <c r="N82" s="12"/>
      <c r="O82" s="12"/>
      <c r="P82" s="12"/>
      <c r="Q82" s="12"/>
      <c r="R82" s="12"/>
      <c r="S82" s="12"/>
    </row>
    <row r="83" spans="1:21" x14ac:dyDescent="0.25">
      <c r="A83" s="255" t="s">
        <v>242</v>
      </c>
      <c r="B83" s="256"/>
      <c r="C83" s="257"/>
      <c r="D83" s="57" t="s">
        <v>243</v>
      </c>
      <c r="E83" s="58">
        <v>80</v>
      </c>
      <c r="F83" s="58"/>
      <c r="G83" s="58"/>
      <c r="H83" s="61">
        <v>8.0399999999999991</v>
      </c>
      <c r="I83" s="61">
        <v>22.54</v>
      </c>
      <c r="J83" s="61">
        <v>0.36</v>
      </c>
      <c r="K83" s="61">
        <v>237.8</v>
      </c>
      <c r="L83" s="61">
        <v>0.13</v>
      </c>
      <c r="M83" s="61">
        <v>0</v>
      </c>
      <c r="N83" s="61">
        <v>29</v>
      </c>
      <c r="O83" s="61">
        <v>0.11</v>
      </c>
      <c r="P83" s="61">
        <v>26.82</v>
      </c>
      <c r="Q83" s="61">
        <v>117.45</v>
      </c>
      <c r="R83" s="61">
        <v>14.5</v>
      </c>
      <c r="S83" s="61">
        <v>1.3</v>
      </c>
    </row>
    <row r="84" spans="1:21" x14ac:dyDescent="0.25">
      <c r="A84" s="188" t="s">
        <v>393</v>
      </c>
      <c r="B84" s="189"/>
      <c r="C84" s="190"/>
      <c r="D84" s="22"/>
      <c r="E84" s="22"/>
      <c r="F84" s="22">
        <v>82</v>
      </c>
      <c r="G84" s="22">
        <v>80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21" x14ac:dyDescent="0.25">
      <c r="A85" s="191" t="s">
        <v>170</v>
      </c>
      <c r="B85" s="192"/>
      <c r="C85" s="193"/>
      <c r="D85" s="16" t="s">
        <v>171</v>
      </c>
      <c r="E85" s="16">
        <v>180</v>
      </c>
      <c r="F85" s="16"/>
      <c r="G85" s="16"/>
      <c r="H85" s="16">
        <v>6.49</v>
      </c>
      <c r="I85" s="16">
        <v>6.89</v>
      </c>
      <c r="J85" s="16">
        <v>36.24</v>
      </c>
      <c r="K85" s="17">
        <v>232.9</v>
      </c>
      <c r="L85" s="18">
        <v>7.0000000000000007E-2</v>
      </c>
      <c r="M85" s="18">
        <v>0</v>
      </c>
      <c r="N85" s="18">
        <v>34</v>
      </c>
      <c r="O85" s="18">
        <v>0.03</v>
      </c>
      <c r="P85" s="18">
        <v>14.45</v>
      </c>
      <c r="Q85" s="18">
        <v>44.71</v>
      </c>
      <c r="R85" s="18">
        <v>9.69</v>
      </c>
      <c r="S85" s="18">
        <v>0.97</v>
      </c>
    </row>
    <row r="86" spans="1:21" x14ac:dyDescent="0.25">
      <c r="A86" s="191" t="s">
        <v>172</v>
      </c>
      <c r="B86" s="192"/>
      <c r="C86" s="193"/>
      <c r="D86" s="16"/>
      <c r="E86" s="16"/>
      <c r="F86" s="16"/>
      <c r="G86" s="16"/>
      <c r="H86" s="16"/>
      <c r="I86" s="16"/>
      <c r="J86" s="16"/>
      <c r="K86" s="17"/>
      <c r="L86" s="22"/>
      <c r="M86" s="22"/>
      <c r="N86" s="22"/>
      <c r="O86" s="22"/>
      <c r="P86" s="22"/>
      <c r="Q86" s="22"/>
      <c r="R86" s="22"/>
      <c r="S86" s="22"/>
    </row>
    <row r="87" spans="1:21" x14ac:dyDescent="0.25">
      <c r="A87" s="188" t="s">
        <v>173</v>
      </c>
      <c r="B87" s="189"/>
      <c r="C87" s="190"/>
      <c r="D87" s="22"/>
      <c r="E87" s="22"/>
      <c r="F87" s="22">
        <v>63</v>
      </c>
      <c r="G87" s="22">
        <v>63</v>
      </c>
      <c r="H87" s="22"/>
      <c r="I87" s="22"/>
      <c r="J87" s="22"/>
      <c r="K87" s="35"/>
      <c r="L87" s="22"/>
      <c r="M87" s="22"/>
      <c r="N87" s="22"/>
      <c r="O87" s="22"/>
      <c r="P87" s="22"/>
      <c r="Q87" s="22"/>
      <c r="R87" s="22"/>
      <c r="S87" s="22"/>
    </row>
    <row r="88" spans="1:21" x14ac:dyDescent="0.25">
      <c r="A88" s="188" t="s">
        <v>34</v>
      </c>
      <c r="B88" s="189"/>
      <c r="C88" s="190"/>
      <c r="D88" s="22"/>
      <c r="E88" s="22"/>
      <c r="F88" s="22">
        <v>4</v>
      </c>
      <c r="G88" s="22">
        <v>4</v>
      </c>
      <c r="H88" s="22"/>
      <c r="I88" s="72"/>
      <c r="J88" s="72"/>
      <c r="K88" s="35"/>
      <c r="L88" s="22"/>
      <c r="M88" s="22"/>
      <c r="N88" s="22"/>
      <c r="O88" s="22"/>
      <c r="P88" s="22"/>
      <c r="Q88" s="22"/>
      <c r="R88" s="22"/>
      <c r="S88" s="22"/>
      <c r="T88" s="25"/>
      <c r="U88" s="25"/>
    </row>
    <row r="89" spans="1:21" ht="12" customHeight="1" x14ac:dyDescent="0.25">
      <c r="A89" s="209" t="s">
        <v>35</v>
      </c>
      <c r="B89" s="210"/>
      <c r="C89" s="211"/>
      <c r="D89" s="22"/>
      <c r="E89" s="22"/>
      <c r="F89" s="22">
        <v>0.5</v>
      </c>
      <c r="G89" s="22">
        <v>0.5</v>
      </c>
      <c r="H89" s="22"/>
      <c r="I89" s="22"/>
      <c r="J89" s="22"/>
      <c r="K89" s="35"/>
      <c r="L89" s="22"/>
      <c r="M89" s="22"/>
      <c r="N89" s="22"/>
      <c r="O89" s="22"/>
      <c r="P89" s="22"/>
      <c r="Q89" s="22"/>
      <c r="R89" s="22"/>
      <c r="S89" s="22"/>
    </row>
    <row r="90" spans="1:21" x14ac:dyDescent="0.25">
      <c r="A90" s="191" t="s">
        <v>145</v>
      </c>
      <c r="B90" s="192"/>
      <c r="C90" s="193"/>
      <c r="D90" s="16" t="s">
        <v>146</v>
      </c>
      <c r="E90" s="16">
        <v>100</v>
      </c>
      <c r="F90" s="16"/>
      <c r="G90" s="16"/>
      <c r="H90" s="63">
        <v>2.04</v>
      </c>
      <c r="I90" s="16">
        <v>3.68</v>
      </c>
      <c r="J90" s="16">
        <v>7.89</v>
      </c>
      <c r="K90" s="16">
        <v>77</v>
      </c>
      <c r="L90" s="18">
        <v>0.03</v>
      </c>
      <c r="M90" s="18">
        <v>17.079999999999998</v>
      </c>
      <c r="N90" s="18">
        <v>0</v>
      </c>
      <c r="O90" s="18">
        <v>0.04</v>
      </c>
      <c r="P90" s="18">
        <v>58.75</v>
      </c>
      <c r="Q90" s="18">
        <v>40.69</v>
      </c>
      <c r="R90" s="18">
        <v>20.85</v>
      </c>
      <c r="S90" s="18">
        <v>0.83</v>
      </c>
    </row>
    <row r="91" spans="1:21" ht="12" customHeight="1" x14ac:dyDescent="0.25">
      <c r="A91" s="197" t="s">
        <v>147</v>
      </c>
      <c r="B91" s="198"/>
      <c r="C91" s="199"/>
      <c r="D91" s="16"/>
      <c r="E91" s="16"/>
      <c r="F91" s="28">
        <v>142</v>
      </c>
      <c r="G91" s="28">
        <v>114</v>
      </c>
      <c r="H91" s="64"/>
      <c r="I91" s="16"/>
      <c r="J91" s="16"/>
      <c r="K91" s="16"/>
      <c r="L91" s="22"/>
      <c r="M91" s="22"/>
      <c r="N91" s="22"/>
      <c r="O91" s="22"/>
      <c r="P91" s="22"/>
      <c r="Q91" s="22"/>
      <c r="R91" s="22"/>
      <c r="S91" s="22"/>
    </row>
    <row r="92" spans="1:21" x14ac:dyDescent="0.25">
      <c r="A92" s="197" t="s">
        <v>35</v>
      </c>
      <c r="B92" s="198"/>
      <c r="C92" s="199"/>
      <c r="D92" s="16"/>
      <c r="E92" s="16"/>
      <c r="F92" s="28">
        <v>0.5</v>
      </c>
      <c r="G92" s="28">
        <v>0.5</v>
      </c>
      <c r="H92" s="64"/>
      <c r="I92" s="16"/>
      <c r="J92" s="16"/>
      <c r="K92" s="16"/>
      <c r="L92" s="22"/>
      <c r="M92" s="22"/>
      <c r="N92" s="22"/>
      <c r="O92" s="22"/>
      <c r="P92" s="22"/>
      <c r="Q92" s="22"/>
      <c r="R92" s="22"/>
      <c r="S92" s="22"/>
    </row>
    <row r="93" spans="1:21" x14ac:dyDescent="0.25">
      <c r="A93" s="197" t="s">
        <v>148</v>
      </c>
      <c r="B93" s="198"/>
      <c r="C93" s="199"/>
      <c r="D93" s="16"/>
      <c r="E93" s="16"/>
      <c r="F93" s="28">
        <v>0.1</v>
      </c>
      <c r="G93" s="28">
        <v>0.1</v>
      </c>
      <c r="H93" s="64"/>
      <c r="I93" s="16"/>
      <c r="J93" s="16"/>
      <c r="K93" s="16"/>
      <c r="L93" s="34"/>
      <c r="M93" s="34"/>
      <c r="N93" s="34"/>
      <c r="O93" s="34"/>
      <c r="P93" s="34"/>
      <c r="Q93" s="34"/>
      <c r="R93" s="34"/>
      <c r="S93" s="34"/>
    </row>
    <row r="94" spans="1:21" x14ac:dyDescent="0.25">
      <c r="A94" s="197" t="s">
        <v>63</v>
      </c>
      <c r="B94" s="198"/>
      <c r="C94" s="199"/>
      <c r="D94" s="16"/>
      <c r="E94" s="16"/>
      <c r="F94" s="28">
        <v>3</v>
      </c>
      <c r="G94" s="28">
        <v>2.5</v>
      </c>
      <c r="H94" s="64"/>
      <c r="I94" s="16"/>
      <c r="J94" s="16"/>
      <c r="K94" s="16"/>
      <c r="L94" s="34"/>
      <c r="M94" s="34"/>
      <c r="N94" s="34"/>
      <c r="O94" s="34"/>
      <c r="P94" s="34"/>
      <c r="Q94" s="34"/>
      <c r="R94" s="34"/>
      <c r="S94" s="34"/>
    </row>
    <row r="95" spans="1:21" x14ac:dyDescent="0.25">
      <c r="A95" s="197" t="s">
        <v>64</v>
      </c>
      <c r="B95" s="198"/>
      <c r="C95" s="199"/>
      <c r="D95" s="16"/>
      <c r="E95" s="16"/>
      <c r="F95" s="28">
        <v>5</v>
      </c>
      <c r="G95" s="28">
        <v>4</v>
      </c>
      <c r="H95" s="64"/>
      <c r="I95" s="16"/>
      <c r="J95" s="16"/>
      <c r="K95" s="16"/>
      <c r="L95" s="22"/>
      <c r="M95" s="22"/>
      <c r="N95" s="22"/>
      <c r="O95" s="22"/>
      <c r="P95" s="22"/>
      <c r="Q95" s="22"/>
      <c r="R95" s="22"/>
      <c r="S95" s="22"/>
    </row>
    <row r="96" spans="1:21" x14ac:dyDescent="0.25">
      <c r="A96" s="197" t="s">
        <v>149</v>
      </c>
      <c r="B96" s="198"/>
      <c r="C96" s="199"/>
      <c r="D96" s="16"/>
      <c r="E96" s="16"/>
      <c r="F96" s="28">
        <v>0.01</v>
      </c>
      <c r="G96" s="28">
        <v>0.01</v>
      </c>
      <c r="H96" s="64"/>
      <c r="I96" s="16"/>
      <c r="J96" s="16"/>
      <c r="K96" s="16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97" t="s">
        <v>66</v>
      </c>
      <c r="B97" s="198"/>
      <c r="C97" s="199"/>
      <c r="D97" s="16"/>
      <c r="E97" s="16"/>
      <c r="F97" s="28">
        <v>4</v>
      </c>
      <c r="G97" s="28">
        <v>4</v>
      </c>
      <c r="H97" s="64"/>
      <c r="I97" s="16"/>
      <c r="J97" s="16"/>
      <c r="K97" s="16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188" t="s">
        <v>90</v>
      </c>
      <c r="B98" s="198"/>
      <c r="C98" s="199"/>
      <c r="D98" s="16"/>
      <c r="E98" s="16"/>
      <c r="F98" s="28">
        <v>1</v>
      </c>
      <c r="G98" s="28">
        <v>1</v>
      </c>
      <c r="H98" s="64"/>
      <c r="I98" s="16"/>
      <c r="J98" s="16"/>
      <c r="K98" s="16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197" t="s">
        <v>65</v>
      </c>
      <c r="B99" s="198"/>
      <c r="C99" s="199"/>
      <c r="D99" s="16"/>
      <c r="E99" s="16"/>
      <c r="F99" s="28">
        <v>2.4</v>
      </c>
      <c r="G99" s="28">
        <v>2.4</v>
      </c>
      <c r="H99" s="64"/>
      <c r="I99" s="16"/>
      <c r="J99" s="16"/>
      <c r="K99" s="16"/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197" t="s">
        <v>77</v>
      </c>
      <c r="B100" s="198"/>
      <c r="C100" s="199"/>
      <c r="D100" s="16"/>
      <c r="E100" s="16"/>
      <c r="F100" s="28">
        <v>1</v>
      </c>
      <c r="G100" s="28">
        <v>1</v>
      </c>
      <c r="H100" s="64"/>
      <c r="I100" s="16"/>
      <c r="J100" s="16"/>
      <c r="K100" s="16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91" t="s">
        <v>109</v>
      </c>
      <c r="B101" s="192"/>
      <c r="C101" s="193"/>
      <c r="D101" s="16" t="s">
        <v>110</v>
      </c>
      <c r="E101" s="169" t="s">
        <v>111</v>
      </c>
      <c r="F101" s="16"/>
      <c r="G101" s="16"/>
      <c r="H101" s="16">
        <v>0.53</v>
      </c>
      <c r="I101" s="16">
        <v>0</v>
      </c>
      <c r="J101" s="16">
        <v>9.4700000000000006</v>
      </c>
      <c r="K101" s="16">
        <v>41.6</v>
      </c>
      <c r="L101" s="18">
        <v>0</v>
      </c>
      <c r="M101" s="18">
        <v>2.13</v>
      </c>
      <c r="N101" s="18">
        <v>0</v>
      </c>
      <c r="O101" s="18">
        <v>0</v>
      </c>
      <c r="P101" s="18">
        <v>15.33</v>
      </c>
      <c r="Q101" s="18">
        <v>23.2</v>
      </c>
      <c r="R101" s="18">
        <v>12.27</v>
      </c>
      <c r="S101" s="18">
        <v>2.13</v>
      </c>
    </row>
    <row r="102" spans="1:19" x14ac:dyDescent="0.25">
      <c r="A102" s="197" t="s">
        <v>90</v>
      </c>
      <c r="B102" s="210"/>
      <c r="C102" s="211"/>
      <c r="D102" s="22"/>
      <c r="E102" s="22"/>
      <c r="F102" s="22">
        <v>15</v>
      </c>
      <c r="G102" s="22">
        <v>15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x14ac:dyDescent="0.25">
      <c r="A103" s="209" t="s">
        <v>45</v>
      </c>
      <c r="B103" s="210"/>
      <c r="C103" s="211"/>
      <c r="D103" s="22"/>
      <c r="E103" s="22"/>
      <c r="F103" s="22">
        <v>0.4</v>
      </c>
      <c r="G103" s="22">
        <v>0.4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s="47" customFormat="1" ht="13.5" customHeight="1" x14ac:dyDescent="0.2">
      <c r="A104" s="209" t="s">
        <v>37</v>
      </c>
      <c r="B104" s="210"/>
      <c r="C104" s="211"/>
      <c r="D104" s="34"/>
      <c r="E104" s="34"/>
      <c r="F104" s="34">
        <v>200</v>
      </c>
      <c r="G104" s="34">
        <v>200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s="47" customFormat="1" ht="14.25" customHeight="1" x14ac:dyDescent="0.25">
      <c r="A105" s="197" t="s">
        <v>112</v>
      </c>
      <c r="B105" s="210"/>
      <c r="C105" s="211"/>
      <c r="D105" s="34"/>
      <c r="E105" s="34"/>
      <c r="F105" s="34">
        <v>8</v>
      </c>
      <c r="G105" s="34">
        <v>7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191" t="s">
        <v>47</v>
      </c>
      <c r="B106" s="192"/>
      <c r="C106" s="193"/>
      <c r="D106" s="22"/>
      <c r="E106" s="16">
        <v>15</v>
      </c>
      <c r="F106" s="16"/>
      <c r="G106" s="16"/>
      <c r="H106" s="16">
        <v>0.84</v>
      </c>
      <c r="I106" s="16">
        <v>0.16</v>
      </c>
      <c r="J106" s="16">
        <v>7.4</v>
      </c>
      <c r="K106" s="17">
        <v>34.51</v>
      </c>
      <c r="L106" s="18">
        <v>0.15</v>
      </c>
      <c r="M106" s="18">
        <v>0</v>
      </c>
      <c r="N106" s="18">
        <v>0</v>
      </c>
      <c r="O106" s="18">
        <v>0</v>
      </c>
      <c r="P106" s="18">
        <v>3.45</v>
      </c>
      <c r="Q106" s="18">
        <v>15.91</v>
      </c>
      <c r="R106" s="18">
        <v>3.75</v>
      </c>
      <c r="S106" s="18">
        <v>0.46</v>
      </c>
    </row>
    <row r="107" spans="1:19" x14ac:dyDescent="0.25">
      <c r="A107" s="191" t="s">
        <v>46</v>
      </c>
      <c r="B107" s="192"/>
      <c r="C107" s="193"/>
      <c r="D107" s="21"/>
      <c r="E107" s="19">
        <v>25</v>
      </c>
      <c r="F107" s="19"/>
      <c r="G107" s="19"/>
      <c r="H107" s="19">
        <v>1.97</v>
      </c>
      <c r="I107" s="19">
        <v>0.25</v>
      </c>
      <c r="J107" s="19">
        <v>0.37</v>
      </c>
      <c r="K107" s="20">
        <v>58.45</v>
      </c>
      <c r="L107" s="16">
        <v>0.02</v>
      </c>
      <c r="M107" s="16">
        <v>0</v>
      </c>
      <c r="N107" s="16">
        <v>0</v>
      </c>
      <c r="O107" s="16">
        <v>0.32</v>
      </c>
      <c r="P107" s="16">
        <v>5.75</v>
      </c>
      <c r="Q107" s="16">
        <v>21.75</v>
      </c>
      <c r="R107" s="16">
        <v>8.25</v>
      </c>
      <c r="S107" s="16">
        <v>0.27</v>
      </c>
    </row>
    <row r="108" spans="1:19" x14ac:dyDescent="0.25">
      <c r="A108" s="200" t="s">
        <v>354</v>
      </c>
      <c r="B108" s="201"/>
      <c r="C108" s="202"/>
      <c r="D108" s="19" t="s">
        <v>197</v>
      </c>
      <c r="E108" s="18">
        <v>10</v>
      </c>
      <c r="F108" s="54"/>
      <c r="G108" s="54"/>
      <c r="H108" s="19">
        <v>0.08</v>
      </c>
      <c r="I108" s="19">
        <v>7.25</v>
      </c>
      <c r="J108" s="19">
        <v>0.13</v>
      </c>
      <c r="K108" s="20">
        <v>66</v>
      </c>
      <c r="L108" s="16">
        <v>0</v>
      </c>
      <c r="M108" s="16">
        <v>0</v>
      </c>
      <c r="N108" s="16">
        <v>40</v>
      </c>
      <c r="O108" s="16">
        <v>0.01</v>
      </c>
      <c r="P108" s="16">
        <v>2.4</v>
      </c>
      <c r="Q108" s="16">
        <v>3</v>
      </c>
      <c r="R108" s="16">
        <v>0</v>
      </c>
      <c r="S108" s="16">
        <v>0.02</v>
      </c>
    </row>
    <row r="109" spans="1:19" x14ac:dyDescent="0.25">
      <c r="A109" s="200" t="s">
        <v>49</v>
      </c>
      <c r="B109" s="201"/>
      <c r="C109" s="202"/>
      <c r="D109" s="162"/>
      <c r="E109" s="162"/>
      <c r="F109" s="12"/>
      <c r="G109" s="12"/>
      <c r="H109" s="30">
        <f t="shared" ref="H109:S109" si="4">SUM(H83:H108)</f>
        <v>19.989999999999998</v>
      </c>
      <c r="I109" s="163">
        <f t="shared" si="4"/>
        <v>40.769999999999996</v>
      </c>
      <c r="J109" s="163">
        <f t="shared" si="4"/>
        <v>61.86</v>
      </c>
      <c r="K109" s="163">
        <f t="shared" si="4"/>
        <v>748.2600000000001</v>
      </c>
      <c r="L109" s="163">
        <f t="shared" si="4"/>
        <v>0.4</v>
      </c>
      <c r="M109" s="163">
        <f t="shared" si="4"/>
        <v>19.209999999999997</v>
      </c>
      <c r="N109" s="163">
        <f t="shared" si="4"/>
        <v>103</v>
      </c>
      <c r="O109" s="163">
        <f t="shared" si="4"/>
        <v>0.51</v>
      </c>
      <c r="P109" s="163">
        <f t="shared" si="4"/>
        <v>126.95</v>
      </c>
      <c r="Q109" s="163">
        <f t="shared" si="4"/>
        <v>266.70999999999998</v>
      </c>
      <c r="R109" s="30">
        <f t="shared" si="4"/>
        <v>69.31</v>
      </c>
      <c r="S109" s="30">
        <f t="shared" si="4"/>
        <v>5.98</v>
      </c>
    </row>
    <row r="110" spans="1:19" ht="15.75" thickBot="1" x14ac:dyDescent="0.3">
      <c r="A110" s="332" t="s">
        <v>374</v>
      </c>
      <c r="B110" s="333"/>
      <c r="C110" s="334"/>
      <c r="D110" s="164"/>
      <c r="E110" s="164"/>
      <c r="F110" s="30"/>
      <c r="G110" s="30"/>
      <c r="H110" s="30">
        <f>SUM(H108:H109)</f>
        <v>20.069999999999997</v>
      </c>
      <c r="I110" s="165">
        <f>SUM(I109+I81+I77+I46+I24)</f>
        <v>80.449999999999989</v>
      </c>
      <c r="J110" s="165">
        <f>SUM(J109+J81+J77+J46+J24)</f>
        <v>271.43999999999994</v>
      </c>
      <c r="K110" s="165">
        <f>SUM(K109+K81+K77+K46+K24)</f>
        <v>2142.14</v>
      </c>
      <c r="L110" s="165">
        <f t="shared" ref="L110:S110" si="5">L109+L81+L77+L46+L24</f>
        <v>1.18</v>
      </c>
      <c r="M110" s="165">
        <f t="shared" si="5"/>
        <v>68.5</v>
      </c>
      <c r="N110" s="165">
        <f t="shared" si="5"/>
        <v>339.79999999999995</v>
      </c>
      <c r="O110" s="165">
        <f t="shared" si="5"/>
        <v>1.381</v>
      </c>
      <c r="P110" s="165">
        <f t="shared" si="5"/>
        <v>862.94</v>
      </c>
      <c r="Q110" s="165">
        <f t="shared" si="5"/>
        <v>1022.73</v>
      </c>
      <c r="R110" s="165">
        <f t="shared" si="5"/>
        <v>344.22</v>
      </c>
      <c r="S110" s="165">
        <f t="shared" si="5"/>
        <v>21.96</v>
      </c>
    </row>
  </sheetData>
  <mergeCells count="131">
    <mergeCell ref="C1:G1"/>
    <mergeCell ref="A62:C62"/>
    <mergeCell ref="A69:C69"/>
    <mergeCell ref="A70:C70"/>
    <mergeCell ref="A85:C85"/>
    <mergeCell ref="A86:C86"/>
    <mergeCell ref="A87:C87"/>
    <mergeCell ref="A88:C88"/>
    <mergeCell ref="A89:C89"/>
    <mergeCell ref="A1:B1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H1:J1"/>
    <mergeCell ref="A2:B2"/>
    <mergeCell ref="C2:G2"/>
    <mergeCell ref="A48:C48"/>
    <mergeCell ref="A49:C49"/>
    <mergeCell ref="A50:C50"/>
    <mergeCell ref="A6:C6"/>
    <mergeCell ref="D6:G6"/>
    <mergeCell ref="A7:C7"/>
    <mergeCell ref="A8:C8"/>
    <mergeCell ref="A9:C9"/>
    <mergeCell ref="D25:G2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Q4:Q5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P4:P5"/>
    <mergeCell ref="A22:C22"/>
    <mergeCell ref="A23:C23"/>
    <mergeCell ref="A24:C24"/>
    <mergeCell ref="A25:C25"/>
    <mergeCell ref="D47:G47"/>
    <mergeCell ref="A42:C42"/>
    <mergeCell ref="A43:C43"/>
    <mergeCell ref="A61:C61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81:C81"/>
    <mergeCell ref="A71:C71"/>
    <mergeCell ref="A72:C72"/>
    <mergeCell ref="A80:C80"/>
    <mergeCell ref="A44:C44"/>
    <mergeCell ref="A45:C45"/>
    <mergeCell ref="A41:C41"/>
    <mergeCell ref="A46:C46"/>
    <mergeCell ref="A47:C47"/>
    <mergeCell ref="A75:C75"/>
    <mergeCell ref="A76:C76"/>
    <mergeCell ref="A77:C77"/>
    <mergeCell ref="A78:C78"/>
    <mergeCell ref="D78:G78"/>
    <mergeCell ref="A79:C79"/>
    <mergeCell ref="A73:C73"/>
    <mergeCell ref="A74:C74"/>
    <mergeCell ref="A63:C63"/>
    <mergeCell ref="A64:C64"/>
    <mergeCell ref="A65:C65"/>
    <mergeCell ref="A66:C66"/>
    <mergeCell ref="A67:C67"/>
    <mergeCell ref="A68:C68"/>
    <mergeCell ref="A90:C90"/>
    <mergeCell ref="A91:C91"/>
    <mergeCell ref="A92:C92"/>
    <mergeCell ref="A93:C93"/>
    <mergeCell ref="A94:C94"/>
    <mergeCell ref="A95:C95"/>
    <mergeCell ref="A82:C82"/>
    <mergeCell ref="D82:G82"/>
    <mergeCell ref="A83:C83"/>
    <mergeCell ref="A84:C84"/>
    <mergeCell ref="A106:C106"/>
    <mergeCell ref="A107:C107"/>
    <mergeCell ref="A108:C108"/>
    <mergeCell ref="A109:C109"/>
    <mergeCell ref="A110:C110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</mergeCells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T3" sqref="T3:U101"/>
    </sheetView>
  </sheetViews>
  <sheetFormatPr defaultRowHeight="15" x14ac:dyDescent="0.25"/>
  <cols>
    <col min="3" max="3" width="11.7109375" customWidth="1"/>
    <col min="4" max="4" width="6.7109375" customWidth="1"/>
    <col min="5" max="5" width="7.5703125" customWidth="1"/>
    <col min="6" max="6" width="7.140625" customWidth="1"/>
    <col min="7" max="7" width="7" customWidth="1"/>
    <col min="8" max="8" width="6.5703125" customWidth="1"/>
    <col min="9" max="9" width="5.85546875" customWidth="1"/>
    <col min="10" max="10" width="7" customWidth="1"/>
    <col min="11" max="11" width="8.28515625" customWidth="1"/>
    <col min="12" max="12" width="6" customWidth="1"/>
    <col min="13" max="13" width="6.140625" customWidth="1"/>
    <col min="14" max="14" width="6.85546875" customWidth="1"/>
    <col min="15" max="15" width="6" customWidth="1"/>
    <col min="16" max="16" width="7.42578125" customWidth="1"/>
    <col min="17" max="17" width="7.85546875" customWidth="1"/>
    <col min="18" max="18" width="6.7109375" customWidth="1"/>
    <col min="19" max="19" width="7.28515625" customWidth="1"/>
  </cols>
  <sheetData>
    <row r="1" spans="1:19" x14ac:dyDescent="0.25">
      <c r="A1" s="338" t="s">
        <v>407</v>
      </c>
      <c r="B1" s="338"/>
      <c r="C1" s="243" t="s">
        <v>425</v>
      </c>
      <c r="D1" s="243"/>
      <c r="E1" s="243"/>
      <c r="F1" s="243"/>
      <c r="G1" s="243"/>
      <c r="H1" s="242" t="s">
        <v>408</v>
      </c>
      <c r="I1" s="242"/>
      <c r="J1" s="242"/>
    </row>
    <row r="2" spans="1:19" x14ac:dyDescent="0.25">
      <c r="A2" s="339" t="s">
        <v>338</v>
      </c>
      <c r="B2" s="339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150"/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226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260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148"/>
      <c r="I6" s="148"/>
      <c r="J6" s="148"/>
      <c r="K6" s="149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91" t="s">
        <v>409</v>
      </c>
      <c r="B7" s="192"/>
      <c r="C7" s="193"/>
      <c r="D7" s="16" t="s">
        <v>227</v>
      </c>
      <c r="E7" s="16" t="s">
        <v>228</v>
      </c>
      <c r="F7" s="148"/>
      <c r="G7" s="148"/>
      <c r="H7" s="16">
        <v>6.02</v>
      </c>
      <c r="I7" s="16">
        <v>4.05</v>
      </c>
      <c r="J7" s="16">
        <v>33.369999999999997</v>
      </c>
      <c r="K7" s="16">
        <v>194.01</v>
      </c>
      <c r="L7" s="18">
        <v>0.04</v>
      </c>
      <c r="M7" s="18">
        <v>0.36</v>
      </c>
      <c r="N7" s="18">
        <v>32.700000000000003</v>
      </c>
      <c r="O7" s="18">
        <v>0</v>
      </c>
      <c r="P7" s="18">
        <v>132.63999999999999</v>
      </c>
      <c r="Q7" s="18">
        <v>109.74</v>
      </c>
      <c r="R7" s="18">
        <v>17.059999999999999</v>
      </c>
      <c r="S7" s="18">
        <v>0.26</v>
      </c>
    </row>
    <row r="8" spans="1:19" x14ac:dyDescent="0.25">
      <c r="A8" s="191" t="s">
        <v>229</v>
      </c>
      <c r="B8" s="192"/>
      <c r="C8" s="193"/>
      <c r="D8" s="19"/>
      <c r="E8" s="19"/>
      <c r="F8" s="13"/>
      <c r="G8" s="13"/>
      <c r="H8" s="54"/>
      <c r="I8" s="54"/>
      <c r="J8" s="54"/>
      <c r="K8" s="11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188" t="s">
        <v>157</v>
      </c>
      <c r="B9" s="189"/>
      <c r="C9" s="190"/>
      <c r="D9" s="21"/>
      <c r="E9" s="21"/>
      <c r="F9" s="13">
        <v>31</v>
      </c>
      <c r="G9" s="13">
        <v>31</v>
      </c>
      <c r="H9" s="13"/>
      <c r="I9" s="13"/>
      <c r="J9" s="13"/>
      <c r="K9" s="147"/>
      <c r="L9" s="12"/>
      <c r="M9" s="166"/>
      <c r="N9" s="12"/>
      <c r="O9" s="12"/>
      <c r="P9" s="12"/>
      <c r="Q9" s="12"/>
      <c r="R9" s="12"/>
      <c r="S9" s="12"/>
    </row>
    <row r="10" spans="1:19" x14ac:dyDescent="0.25">
      <c r="A10" s="188" t="s">
        <v>32</v>
      </c>
      <c r="B10" s="189"/>
      <c r="C10" s="190"/>
      <c r="D10" s="21"/>
      <c r="E10" s="21"/>
      <c r="F10" s="13">
        <v>100</v>
      </c>
      <c r="G10" s="13">
        <v>100</v>
      </c>
      <c r="H10" s="13"/>
      <c r="I10" s="13"/>
      <c r="J10" s="13"/>
      <c r="K10" s="147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15" t="s">
        <v>34</v>
      </c>
      <c r="B11" s="216"/>
      <c r="C11" s="217"/>
      <c r="D11" s="21"/>
      <c r="E11" s="21"/>
      <c r="F11" s="13">
        <v>5</v>
      </c>
      <c r="G11" s="13">
        <v>5</v>
      </c>
      <c r="H11" s="13"/>
      <c r="I11" s="13"/>
      <c r="J11" s="13"/>
      <c r="K11" s="147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215" t="s">
        <v>90</v>
      </c>
      <c r="B12" s="216"/>
      <c r="C12" s="217"/>
      <c r="D12" s="21"/>
      <c r="E12" s="21"/>
      <c r="F12" s="13">
        <v>6</v>
      </c>
      <c r="G12" s="13">
        <v>6</v>
      </c>
      <c r="H12" s="13"/>
      <c r="I12" s="13"/>
      <c r="J12" s="13"/>
      <c r="K12" s="147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215" t="s">
        <v>35</v>
      </c>
      <c r="B13" s="216"/>
      <c r="C13" s="217"/>
      <c r="D13" s="21"/>
      <c r="E13" s="21"/>
      <c r="F13" s="13">
        <v>0.8</v>
      </c>
      <c r="G13" s="13">
        <v>0.8</v>
      </c>
      <c r="H13" s="13"/>
      <c r="I13" s="13"/>
      <c r="J13" s="13"/>
      <c r="K13" s="147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212" t="s">
        <v>37</v>
      </c>
      <c r="B14" s="213"/>
      <c r="C14" s="214"/>
      <c r="D14" s="109"/>
      <c r="E14" s="109"/>
      <c r="F14" s="157">
        <v>75</v>
      </c>
      <c r="G14" s="157">
        <v>75</v>
      </c>
      <c r="H14" s="157"/>
      <c r="I14" s="157"/>
      <c r="J14" s="157"/>
      <c r="K14" s="158"/>
      <c r="L14" s="39"/>
      <c r="M14" s="39"/>
      <c r="N14" s="39"/>
      <c r="O14" s="39"/>
      <c r="P14" s="39"/>
      <c r="Q14" s="39"/>
      <c r="R14" s="39"/>
      <c r="S14" s="39"/>
    </row>
    <row r="15" spans="1:19" ht="12.75" customHeight="1" x14ac:dyDescent="0.25">
      <c r="A15" s="200" t="s">
        <v>230</v>
      </c>
      <c r="B15" s="201"/>
      <c r="C15" s="202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203" t="s">
        <v>177</v>
      </c>
      <c r="B16" s="204"/>
      <c r="C16" s="205"/>
      <c r="D16" s="19" t="s">
        <v>178</v>
      </c>
      <c r="E16" s="19" t="s">
        <v>179</v>
      </c>
      <c r="F16" s="13"/>
      <c r="G16" s="13"/>
      <c r="H16" s="54">
        <v>1.52</v>
      </c>
      <c r="I16" s="75">
        <v>1.35</v>
      </c>
      <c r="J16" s="54">
        <v>15.9</v>
      </c>
      <c r="K16" s="11">
        <v>81</v>
      </c>
      <c r="L16" s="30">
        <v>0.04</v>
      </c>
      <c r="M16" s="30">
        <v>1.33</v>
      </c>
      <c r="N16" s="30">
        <v>10</v>
      </c>
      <c r="O16" s="30">
        <v>0.16</v>
      </c>
      <c r="P16" s="30">
        <v>126.6</v>
      </c>
      <c r="Q16" s="30">
        <v>92.8</v>
      </c>
      <c r="R16" s="30">
        <v>15.4</v>
      </c>
      <c r="S16" s="30">
        <v>0.41</v>
      </c>
    </row>
    <row r="17" spans="1:19" x14ac:dyDescent="0.25">
      <c r="A17" s="215" t="s">
        <v>45</v>
      </c>
      <c r="B17" s="216"/>
      <c r="C17" s="217"/>
      <c r="D17" s="21"/>
      <c r="E17" s="21"/>
      <c r="F17" s="13">
        <v>0.4</v>
      </c>
      <c r="G17" s="13">
        <v>0.4</v>
      </c>
      <c r="H17" s="13"/>
      <c r="I17" s="13"/>
      <c r="J17" s="13"/>
      <c r="K17" s="147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215" t="s">
        <v>32</v>
      </c>
      <c r="B18" s="216"/>
      <c r="C18" s="217"/>
      <c r="D18" s="21"/>
      <c r="E18" s="21"/>
      <c r="F18" s="13">
        <v>50</v>
      </c>
      <c r="G18" s="13">
        <v>50</v>
      </c>
      <c r="H18" s="13"/>
      <c r="I18" s="13"/>
      <c r="J18" s="13"/>
      <c r="K18" s="147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267" t="s">
        <v>90</v>
      </c>
      <c r="B19" s="268"/>
      <c r="C19" s="269"/>
      <c r="D19" s="21"/>
      <c r="E19" s="21"/>
      <c r="F19" s="13">
        <v>15</v>
      </c>
      <c r="G19" s="13">
        <v>15</v>
      </c>
      <c r="H19" s="13"/>
      <c r="I19" s="13"/>
      <c r="J19" s="13"/>
      <c r="K19" s="147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267" t="s">
        <v>37</v>
      </c>
      <c r="B20" s="268"/>
      <c r="C20" s="269"/>
      <c r="D20" s="21"/>
      <c r="E20" s="21"/>
      <c r="F20" s="13">
        <v>100</v>
      </c>
      <c r="G20" s="13">
        <v>100</v>
      </c>
      <c r="H20" s="13"/>
      <c r="I20" s="13"/>
      <c r="J20" s="13"/>
      <c r="K20" s="147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A21" s="203" t="s">
        <v>354</v>
      </c>
      <c r="B21" s="204"/>
      <c r="C21" s="205"/>
      <c r="D21" s="19" t="s">
        <v>197</v>
      </c>
      <c r="E21" s="19">
        <v>10</v>
      </c>
      <c r="F21" s="54"/>
      <c r="G21" s="54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191" t="s">
        <v>46</v>
      </c>
      <c r="B22" s="192"/>
      <c r="C22" s="193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151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18">
        <v>0.42</v>
      </c>
    </row>
    <row r="23" spans="1:19" x14ac:dyDescent="0.25">
      <c r="A23" s="191" t="s">
        <v>47</v>
      </c>
      <c r="B23" s="192"/>
      <c r="C23" s="193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18">
        <v>0.46</v>
      </c>
    </row>
    <row r="24" spans="1:19" x14ac:dyDescent="0.25">
      <c r="A24" s="221" t="s">
        <v>49</v>
      </c>
      <c r="B24" s="222"/>
      <c r="C24" s="223"/>
      <c r="D24" s="13"/>
      <c r="E24" s="13"/>
      <c r="F24" s="13"/>
      <c r="G24" s="13"/>
      <c r="H24" s="75">
        <f t="shared" ref="H24:S24" si="0">SUM(H7:H23)</f>
        <v>16.32</v>
      </c>
      <c r="I24" s="75">
        <f t="shared" si="0"/>
        <v>17.760000000000002</v>
      </c>
      <c r="J24" s="75">
        <f t="shared" si="0"/>
        <v>74.080000000000013</v>
      </c>
      <c r="K24" s="75">
        <f t="shared" si="0"/>
        <v>520.68000000000006</v>
      </c>
      <c r="L24" s="75">
        <f t="shared" si="0"/>
        <v>0.30000000000000004</v>
      </c>
      <c r="M24" s="75">
        <f t="shared" si="0"/>
        <v>1.69</v>
      </c>
      <c r="N24" s="75">
        <f t="shared" si="0"/>
        <v>182.7</v>
      </c>
      <c r="O24" s="75">
        <f t="shared" si="0"/>
        <v>0.44999999999999996</v>
      </c>
      <c r="P24" s="75">
        <f t="shared" si="0"/>
        <v>294.13</v>
      </c>
      <c r="Q24" s="75">
        <f t="shared" si="0"/>
        <v>307.82</v>
      </c>
      <c r="R24" s="75">
        <f t="shared" si="0"/>
        <v>45.58</v>
      </c>
      <c r="S24" s="75">
        <f t="shared" si="0"/>
        <v>2.57</v>
      </c>
    </row>
    <row r="25" spans="1:19" x14ac:dyDescent="0.25">
      <c r="A25" s="212"/>
      <c r="B25" s="213"/>
      <c r="C25" s="214"/>
      <c r="D25" s="206" t="s">
        <v>50</v>
      </c>
      <c r="E25" s="219"/>
      <c r="F25" s="219"/>
      <c r="G25" s="220"/>
      <c r="H25" s="13"/>
      <c r="I25" s="13"/>
      <c r="J25" s="54"/>
      <c r="K25" s="147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203" t="s">
        <v>80</v>
      </c>
      <c r="B26" s="204"/>
      <c r="C26" s="205"/>
      <c r="D26" s="16" t="s">
        <v>81</v>
      </c>
      <c r="E26" s="37">
        <v>200</v>
      </c>
      <c r="F26" s="37"/>
      <c r="G26" s="37"/>
      <c r="H26" s="16">
        <v>1</v>
      </c>
      <c r="I26" s="16">
        <v>0.2</v>
      </c>
      <c r="J26" s="16">
        <v>20.2</v>
      </c>
      <c r="K26" s="16">
        <v>86.6</v>
      </c>
      <c r="L26" s="18">
        <v>0.02</v>
      </c>
      <c r="M26" s="18">
        <v>4</v>
      </c>
      <c r="N26" s="18">
        <v>0</v>
      </c>
      <c r="O26" s="18">
        <v>0.02</v>
      </c>
      <c r="P26" s="18">
        <v>14</v>
      </c>
      <c r="Q26" s="18">
        <v>14</v>
      </c>
      <c r="R26" s="18">
        <v>8</v>
      </c>
      <c r="S26" s="18">
        <v>2.8</v>
      </c>
    </row>
    <row r="27" spans="1:19" ht="12.75" customHeight="1" x14ac:dyDescent="0.25">
      <c r="A27" s="200" t="s">
        <v>296</v>
      </c>
      <c r="B27" s="201"/>
      <c r="C27" s="202"/>
      <c r="D27" s="18" t="s">
        <v>297</v>
      </c>
      <c r="E27" s="18" t="s">
        <v>298</v>
      </c>
      <c r="F27" s="22"/>
      <c r="G27" s="22"/>
      <c r="H27" s="29">
        <v>11.47</v>
      </c>
      <c r="I27" s="29">
        <v>11.04</v>
      </c>
      <c r="J27" s="29">
        <v>64.23</v>
      </c>
      <c r="K27" s="29">
        <v>401.77</v>
      </c>
      <c r="L27" s="18">
        <v>0.21</v>
      </c>
      <c r="M27" s="18">
        <v>0.66</v>
      </c>
      <c r="N27" s="18">
        <v>28.76</v>
      </c>
      <c r="O27" s="18">
        <v>0.24</v>
      </c>
      <c r="P27" s="18">
        <v>167.24</v>
      </c>
      <c r="Q27" s="18">
        <v>204.42</v>
      </c>
      <c r="R27" s="18">
        <v>49.52</v>
      </c>
      <c r="S27" s="18">
        <v>1.89</v>
      </c>
    </row>
    <row r="28" spans="1:19" ht="15" customHeight="1" x14ac:dyDescent="0.25">
      <c r="A28" s="188" t="s">
        <v>299</v>
      </c>
      <c r="B28" s="189"/>
      <c r="C28" s="190"/>
      <c r="D28" s="18"/>
      <c r="E28" s="18"/>
      <c r="F28" s="22">
        <v>176</v>
      </c>
      <c r="G28" s="22">
        <v>176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188" t="s">
        <v>66</v>
      </c>
      <c r="B29" s="189"/>
      <c r="C29" s="190"/>
      <c r="D29" s="18"/>
      <c r="E29" s="18"/>
      <c r="F29" s="22">
        <v>9</v>
      </c>
      <c r="G29" s="22">
        <v>9</v>
      </c>
      <c r="H29" s="21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188" t="s">
        <v>300</v>
      </c>
      <c r="B30" s="189"/>
      <c r="C30" s="190"/>
      <c r="D30" s="18"/>
      <c r="E30" s="18"/>
      <c r="F30" s="22">
        <v>15</v>
      </c>
      <c r="G30" s="22">
        <v>15</v>
      </c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4.25" customHeight="1" x14ac:dyDescent="0.25">
      <c r="A31" s="200" t="s">
        <v>301</v>
      </c>
      <c r="B31" s="201"/>
      <c r="C31" s="202"/>
      <c r="D31" s="18" t="s">
        <v>302</v>
      </c>
      <c r="E31" s="18">
        <v>176</v>
      </c>
      <c r="F31" s="22"/>
      <c r="G31" s="22"/>
      <c r="H31" s="29">
        <v>12.28</v>
      </c>
      <c r="I31" s="29">
        <v>3.84</v>
      </c>
      <c r="J31" s="29">
        <v>65.290000000000006</v>
      </c>
      <c r="K31" s="29">
        <v>344.89</v>
      </c>
      <c r="L31" s="18">
        <v>0.26</v>
      </c>
      <c r="M31" s="18">
        <v>1.1000000000000001</v>
      </c>
      <c r="N31" s="18">
        <v>27.46</v>
      </c>
      <c r="O31" s="18">
        <v>0.23</v>
      </c>
      <c r="P31" s="18">
        <v>130.85</v>
      </c>
      <c r="Q31" s="18">
        <v>195.76</v>
      </c>
      <c r="R31" s="18">
        <v>51.23</v>
      </c>
      <c r="S31" s="18">
        <v>2.1</v>
      </c>
    </row>
    <row r="32" spans="1:19" x14ac:dyDescent="0.25">
      <c r="A32" s="197" t="s">
        <v>77</v>
      </c>
      <c r="B32" s="198"/>
      <c r="C32" s="199"/>
      <c r="D32" s="18"/>
      <c r="E32" s="18"/>
      <c r="F32" s="22">
        <v>84</v>
      </c>
      <c r="G32" s="22">
        <v>84</v>
      </c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197" t="s">
        <v>40</v>
      </c>
      <c r="B33" s="198"/>
      <c r="C33" s="199"/>
      <c r="D33" s="18"/>
      <c r="E33" s="18"/>
      <c r="F33" s="22">
        <v>4</v>
      </c>
      <c r="G33" s="22">
        <v>4</v>
      </c>
      <c r="H33" s="21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197" t="s">
        <v>32</v>
      </c>
      <c r="B34" s="198"/>
      <c r="C34" s="199"/>
      <c r="D34" s="18"/>
      <c r="E34" s="18"/>
      <c r="F34" s="22">
        <v>84</v>
      </c>
      <c r="G34" s="22">
        <v>84</v>
      </c>
      <c r="H34" s="21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197" t="s">
        <v>94</v>
      </c>
      <c r="B35" s="198"/>
      <c r="C35" s="199"/>
      <c r="D35" s="18"/>
      <c r="E35" s="18"/>
      <c r="F35" s="22">
        <v>2</v>
      </c>
      <c r="G35" s="22">
        <v>2</v>
      </c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197" t="s">
        <v>191</v>
      </c>
      <c r="B36" s="198"/>
      <c r="C36" s="199"/>
      <c r="D36" s="18"/>
      <c r="E36" s="18"/>
      <c r="F36" s="22">
        <v>2.9</v>
      </c>
      <c r="G36" s="22">
        <v>2.9</v>
      </c>
      <c r="H36" s="21"/>
      <c r="I36" s="21"/>
      <c r="J36" s="21"/>
      <c r="K36" s="21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197" t="s">
        <v>35</v>
      </c>
      <c r="B37" s="198"/>
      <c r="C37" s="199"/>
      <c r="D37" s="18"/>
      <c r="E37" s="18"/>
      <c r="F37" s="22">
        <v>0.5</v>
      </c>
      <c r="G37" s="22">
        <v>0.5</v>
      </c>
      <c r="H37" s="21"/>
      <c r="I37" s="21"/>
      <c r="J37" s="21"/>
      <c r="K37" s="21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03" t="s">
        <v>49</v>
      </c>
      <c r="B38" s="204"/>
      <c r="C38" s="205"/>
      <c r="D38" s="37"/>
      <c r="E38" s="37"/>
      <c r="F38" s="37"/>
      <c r="G38" s="37"/>
      <c r="H38" s="37">
        <f t="shared" ref="H38:S38" si="1">SUM(H26:H37)</f>
        <v>24.75</v>
      </c>
      <c r="I38" s="37">
        <f t="shared" si="1"/>
        <v>15.079999999999998</v>
      </c>
      <c r="J38" s="37">
        <f t="shared" si="1"/>
        <v>149.72000000000003</v>
      </c>
      <c r="K38" s="37">
        <f t="shared" si="1"/>
        <v>833.26</v>
      </c>
      <c r="L38" s="37">
        <f t="shared" si="1"/>
        <v>0.49</v>
      </c>
      <c r="M38" s="37">
        <f t="shared" si="1"/>
        <v>5.76</v>
      </c>
      <c r="N38" s="37">
        <f t="shared" si="1"/>
        <v>56.22</v>
      </c>
      <c r="O38" s="37">
        <f t="shared" si="1"/>
        <v>0.49</v>
      </c>
      <c r="P38" s="37">
        <f t="shared" si="1"/>
        <v>312.09000000000003</v>
      </c>
      <c r="Q38" s="37">
        <f t="shared" si="1"/>
        <v>414.17999999999995</v>
      </c>
      <c r="R38" s="37">
        <f t="shared" si="1"/>
        <v>108.75</v>
      </c>
      <c r="S38" s="37">
        <f t="shared" si="1"/>
        <v>6.7899999999999991</v>
      </c>
    </row>
    <row r="39" spans="1:19" x14ac:dyDescent="0.25">
      <c r="A39" s="212"/>
      <c r="B39" s="213"/>
      <c r="C39" s="214"/>
      <c r="D39" s="206" t="s">
        <v>57</v>
      </c>
      <c r="E39" s="219"/>
      <c r="F39" s="219"/>
      <c r="G39" s="220"/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91" t="s">
        <v>135</v>
      </c>
      <c r="B40" s="192"/>
      <c r="C40" s="193"/>
      <c r="D40" s="16" t="s">
        <v>136</v>
      </c>
      <c r="E40" s="16">
        <v>250</v>
      </c>
      <c r="F40" s="16"/>
      <c r="G40" s="16"/>
      <c r="H40" s="16">
        <v>5.49</v>
      </c>
      <c r="I40" s="16">
        <v>5.27</v>
      </c>
      <c r="J40" s="16">
        <v>16.54</v>
      </c>
      <c r="K40" s="16">
        <v>148.25</v>
      </c>
      <c r="L40" s="18">
        <v>0.23</v>
      </c>
      <c r="M40" s="18">
        <v>5.83</v>
      </c>
      <c r="N40" s="18">
        <v>0</v>
      </c>
      <c r="O40" s="18">
        <v>7.0000000000000007E-2</v>
      </c>
      <c r="P40" s="18">
        <v>42.68</v>
      </c>
      <c r="Q40" s="18">
        <v>88.1</v>
      </c>
      <c r="R40" s="18">
        <v>35.58</v>
      </c>
      <c r="S40" s="18">
        <v>2.0499999999999998</v>
      </c>
    </row>
    <row r="41" spans="1:19" x14ac:dyDescent="0.25">
      <c r="A41" s="188" t="s">
        <v>137</v>
      </c>
      <c r="B41" s="189"/>
      <c r="C41" s="190"/>
      <c r="D41" s="34"/>
      <c r="E41" s="34"/>
      <c r="F41" s="34">
        <v>20.2</v>
      </c>
      <c r="G41" s="34">
        <v>20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270" t="s">
        <v>62</v>
      </c>
      <c r="B42" s="271"/>
      <c r="C42" s="272"/>
      <c r="D42" s="22"/>
      <c r="E42" s="22"/>
      <c r="F42" s="22">
        <v>67</v>
      </c>
      <c r="G42" s="22">
        <v>57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63</v>
      </c>
      <c r="B43" s="210"/>
      <c r="C43" s="211"/>
      <c r="D43" s="22"/>
      <c r="E43" s="22"/>
      <c r="F43" s="22">
        <v>12.5</v>
      </c>
      <c r="G43" s="22">
        <v>10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09" t="s">
        <v>138</v>
      </c>
      <c r="B44" s="210"/>
      <c r="C44" s="211"/>
      <c r="D44" s="22"/>
      <c r="E44" s="22"/>
      <c r="F44" s="22">
        <v>12</v>
      </c>
      <c r="G44" s="22">
        <v>10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09" t="s">
        <v>139</v>
      </c>
      <c r="B45" s="210"/>
      <c r="C45" s="211"/>
      <c r="D45" s="22"/>
      <c r="E45" s="22"/>
      <c r="F45" s="22">
        <v>5</v>
      </c>
      <c r="G45" s="22">
        <v>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09" t="s">
        <v>35</v>
      </c>
      <c r="B46" s="210"/>
      <c r="C46" s="211"/>
      <c r="D46" s="22"/>
      <c r="E46" s="12"/>
      <c r="F46" s="12">
        <v>1</v>
      </c>
      <c r="G46" s="12">
        <v>1</v>
      </c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97" t="s">
        <v>149</v>
      </c>
      <c r="B47" s="198"/>
      <c r="C47" s="199"/>
      <c r="D47" s="16"/>
      <c r="E47" s="16"/>
      <c r="F47" s="28">
        <v>0.02</v>
      </c>
      <c r="G47" s="28">
        <v>0.02</v>
      </c>
      <c r="H47" s="64"/>
      <c r="I47" s="16"/>
      <c r="J47" s="16"/>
      <c r="K47" s="16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91" t="s">
        <v>410</v>
      </c>
      <c r="B48" s="192"/>
      <c r="C48" s="193"/>
      <c r="D48" s="16" t="s">
        <v>411</v>
      </c>
      <c r="E48" s="16">
        <v>80</v>
      </c>
      <c r="F48" s="16"/>
      <c r="G48" s="16"/>
      <c r="H48" s="16">
        <v>11.64</v>
      </c>
      <c r="I48" s="16">
        <v>13.43</v>
      </c>
      <c r="J48" s="16">
        <v>2.31</v>
      </c>
      <c r="K48" s="17">
        <v>176.8</v>
      </c>
      <c r="L48" s="18">
        <v>0.02</v>
      </c>
      <c r="M48" s="18">
        <v>0.74</v>
      </c>
      <c r="N48" s="18">
        <v>0</v>
      </c>
      <c r="O48" s="18">
        <v>0.08</v>
      </c>
      <c r="P48" s="18">
        <v>17.45</v>
      </c>
      <c r="Q48" s="18">
        <v>123.32</v>
      </c>
      <c r="R48" s="18">
        <v>17.62</v>
      </c>
      <c r="S48" s="18">
        <v>2.4500000000000002</v>
      </c>
    </row>
    <row r="49" spans="1:21" x14ac:dyDescent="0.25">
      <c r="A49" s="197" t="s">
        <v>253</v>
      </c>
      <c r="B49" s="198"/>
      <c r="C49" s="199"/>
      <c r="D49" s="22"/>
      <c r="E49" s="22"/>
      <c r="F49" s="22">
        <v>171</v>
      </c>
      <c r="G49" s="22">
        <v>120</v>
      </c>
      <c r="H49" s="22"/>
      <c r="I49" s="22"/>
      <c r="J49" s="22"/>
      <c r="K49" s="35"/>
      <c r="L49" s="22"/>
      <c r="M49" s="22"/>
      <c r="N49" s="22"/>
      <c r="O49" s="22"/>
      <c r="P49" s="22"/>
      <c r="Q49" s="22"/>
      <c r="R49" s="22"/>
      <c r="S49" s="22"/>
    </row>
    <row r="50" spans="1:21" x14ac:dyDescent="0.25">
      <c r="A50" s="209" t="s">
        <v>66</v>
      </c>
      <c r="B50" s="210"/>
      <c r="C50" s="211"/>
      <c r="D50" s="22"/>
      <c r="E50" s="22"/>
      <c r="F50" s="22">
        <v>8</v>
      </c>
      <c r="G50" s="22">
        <v>8</v>
      </c>
      <c r="H50" s="22"/>
      <c r="I50" s="22"/>
      <c r="J50" s="22"/>
      <c r="K50" s="35"/>
      <c r="L50" s="22"/>
      <c r="M50" s="22"/>
      <c r="N50" s="22"/>
      <c r="O50" s="22"/>
      <c r="P50" s="22"/>
      <c r="Q50" s="22"/>
      <c r="R50" s="22"/>
      <c r="S50" s="22"/>
    </row>
    <row r="51" spans="1:21" x14ac:dyDescent="0.25">
      <c r="A51" s="197" t="s">
        <v>64</v>
      </c>
      <c r="B51" s="198"/>
      <c r="C51" s="199"/>
      <c r="D51" s="22"/>
      <c r="E51" s="22"/>
      <c r="F51" s="156">
        <v>19</v>
      </c>
      <c r="G51" s="22">
        <v>15</v>
      </c>
      <c r="H51" s="22"/>
      <c r="I51" s="22"/>
      <c r="J51" s="22"/>
      <c r="K51" s="35"/>
      <c r="L51" s="22"/>
      <c r="M51" s="22"/>
      <c r="N51" s="22"/>
      <c r="O51" s="22"/>
      <c r="P51" s="22"/>
      <c r="Q51" s="22"/>
      <c r="R51" s="22"/>
      <c r="S51" s="22"/>
    </row>
    <row r="52" spans="1:21" x14ac:dyDescent="0.25">
      <c r="A52" s="197" t="s">
        <v>65</v>
      </c>
      <c r="B52" s="198"/>
      <c r="C52" s="199"/>
      <c r="D52" s="22"/>
      <c r="E52" s="22"/>
      <c r="F52" s="22">
        <v>3</v>
      </c>
      <c r="G52" s="22">
        <v>3</v>
      </c>
      <c r="H52" s="22"/>
      <c r="I52" s="22"/>
      <c r="J52" s="22"/>
      <c r="K52" s="35"/>
      <c r="L52" s="22"/>
      <c r="M52" s="22"/>
      <c r="N52" s="22"/>
      <c r="O52" s="22"/>
      <c r="P52" s="22"/>
      <c r="Q52" s="22"/>
      <c r="R52" s="22"/>
      <c r="S52" s="22"/>
    </row>
    <row r="53" spans="1:21" x14ac:dyDescent="0.25">
      <c r="A53" s="197" t="s">
        <v>69</v>
      </c>
      <c r="B53" s="198"/>
      <c r="C53" s="199"/>
      <c r="D53" s="22"/>
      <c r="E53" s="22"/>
      <c r="F53" s="22">
        <v>0.02</v>
      </c>
      <c r="G53" s="22">
        <v>0.02</v>
      </c>
      <c r="H53" s="22"/>
      <c r="I53" s="22"/>
      <c r="J53" s="22"/>
      <c r="K53" s="35"/>
      <c r="L53" s="22"/>
      <c r="M53" s="22"/>
      <c r="N53" s="22"/>
      <c r="O53" s="22"/>
      <c r="P53" s="22"/>
      <c r="Q53" s="22"/>
      <c r="R53" s="22"/>
      <c r="S53" s="22"/>
    </row>
    <row r="54" spans="1:21" x14ac:dyDescent="0.25">
      <c r="A54" s="197" t="s">
        <v>77</v>
      </c>
      <c r="B54" s="198"/>
      <c r="C54" s="199"/>
      <c r="D54" s="22"/>
      <c r="E54" s="22"/>
      <c r="F54" s="22">
        <v>0.8</v>
      </c>
      <c r="G54" s="22">
        <v>0.8</v>
      </c>
      <c r="H54" s="22"/>
      <c r="I54" s="22"/>
      <c r="J54" s="22"/>
      <c r="K54" s="35"/>
      <c r="L54" s="22"/>
      <c r="M54" s="22"/>
      <c r="N54" s="22"/>
      <c r="O54" s="22"/>
      <c r="P54" s="22"/>
      <c r="Q54" s="22"/>
      <c r="R54" s="22"/>
      <c r="S54" s="22"/>
    </row>
    <row r="55" spans="1:21" x14ac:dyDescent="0.25">
      <c r="A55" s="209" t="s">
        <v>35</v>
      </c>
      <c r="B55" s="210"/>
      <c r="C55" s="211"/>
      <c r="D55" s="22"/>
      <c r="E55" s="22"/>
      <c r="F55" s="22">
        <v>0.8</v>
      </c>
      <c r="G55" s="22">
        <v>0.8</v>
      </c>
      <c r="H55" s="22"/>
      <c r="I55" s="22"/>
      <c r="J55" s="22"/>
      <c r="K55" s="35"/>
      <c r="L55" s="22"/>
      <c r="M55" s="22"/>
      <c r="N55" s="22"/>
      <c r="O55" s="22"/>
      <c r="P55" s="22"/>
      <c r="Q55" s="22"/>
      <c r="R55" s="22"/>
      <c r="S55" s="22"/>
    </row>
    <row r="56" spans="1:21" x14ac:dyDescent="0.25">
      <c r="A56" s="203" t="s">
        <v>201</v>
      </c>
      <c r="B56" s="204"/>
      <c r="C56" s="205"/>
      <c r="D56" s="16" t="s">
        <v>202</v>
      </c>
      <c r="E56" s="16">
        <v>180</v>
      </c>
      <c r="F56" s="37"/>
      <c r="G56" s="37"/>
      <c r="H56" s="18">
        <v>7.86</v>
      </c>
      <c r="I56" s="18">
        <v>9.2100000000000009</v>
      </c>
      <c r="J56" s="18">
        <v>46.06</v>
      </c>
      <c r="K56" s="18">
        <v>299</v>
      </c>
      <c r="L56" s="18">
        <v>0.2</v>
      </c>
      <c r="M56" s="18">
        <v>0</v>
      </c>
      <c r="N56" s="18">
        <v>46</v>
      </c>
      <c r="O56" s="18">
        <v>0.06</v>
      </c>
      <c r="P56" s="18">
        <v>41.5</v>
      </c>
      <c r="Q56" s="18">
        <v>179.94</v>
      </c>
      <c r="R56" s="18">
        <v>42.1</v>
      </c>
      <c r="S56" s="18">
        <v>3.04</v>
      </c>
    </row>
    <row r="57" spans="1:21" x14ac:dyDescent="0.25">
      <c r="A57" s="267" t="s">
        <v>203</v>
      </c>
      <c r="B57" s="268"/>
      <c r="C57" s="269"/>
      <c r="D57" s="22"/>
      <c r="E57" s="22"/>
      <c r="F57" s="12">
        <v>72</v>
      </c>
      <c r="G57" s="12">
        <v>72</v>
      </c>
      <c r="H57" s="12"/>
      <c r="I57" s="12"/>
      <c r="J57" s="12"/>
      <c r="K57" s="38"/>
      <c r="L57" s="12"/>
      <c r="M57" s="12"/>
      <c r="N57" s="12"/>
      <c r="O57" s="12"/>
      <c r="P57" s="12"/>
      <c r="Q57" s="12"/>
      <c r="R57" s="12"/>
      <c r="S57" s="12"/>
    </row>
    <row r="58" spans="1:21" x14ac:dyDescent="0.25">
      <c r="A58" s="267" t="s">
        <v>34</v>
      </c>
      <c r="B58" s="268"/>
      <c r="C58" s="269"/>
      <c r="D58" s="22"/>
      <c r="E58" s="22"/>
      <c r="F58" s="12">
        <v>5</v>
      </c>
      <c r="G58" s="12">
        <v>5</v>
      </c>
      <c r="H58" s="12"/>
      <c r="I58" s="12"/>
      <c r="J58" s="12"/>
      <c r="K58" s="38"/>
      <c r="L58" s="12"/>
      <c r="M58" s="12"/>
      <c r="N58" s="12"/>
      <c r="O58" s="12"/>
      <c r="P58" s="12"/>
      <c r="Q58" s="12"/>
      <c r="R58" s="12"/>
      <c r="S58" s="12"/>
    </row>
    <row r="59" spans="1:21" x14ac:dyDescent="0.25">
      <c r="A59" s="267" t="s">
        <v>35</v>
      </c>
      <c r="B59" s="268"/>
      <c r="C59" s="269"/>
      <c r="D59" s="22"/>
      <c r="E59" s="22"/>
      <c r="F59" s="12">
        <v>1</v>
      </c>
      <c r="G59" s="12">
        <v>1</v>
      </c>
      <c r="H59" s="12"/>
      <c r="I59" s="12"/>
      <c r="J59" s="12"/>
      <c r="K59" s="38"/>
      <c r="L59" s="12"/>
      <c r="M59" s="12"/>
      <c r="N59" s="12"/>
      <c r="O59" s="12"/>
      <c r="P59" s="12"/>
      <c r="Q59" s="12"/>
      <c r="R59" s="12"/>
      <c r="S59" s="12"/>
    </row>
    <row r="60" spans="1:21" s="25" customFormat="1" x14ac:dyDescent="0.25">
      <c r="A60" s="191" t="s">
        <v>422</v>
      </c>
      <c r="B60" s="192"/>
      <c r="C60" s="193"/>
      <c r="D60" s="16"/>
      <c r="E60" s="16">
        <v>60</v>
      </c>
      <c r="F60" s="18">
        <v>109</v>
      </c>
      <c r="G60" s="18">
        <v>60</v>
      </c>
      <c r="H60" s="16">
        <v>0.48</v>
      </c>
      <c r="I60" s="16">
        <v>0.06</v>
      </c>
      <c r="J60" s="16">
        <v>1.02</v>
      </c>
      <c r="K60" s="17">
        <v>6.02</v>
      </c>
      <c r="L60" s="16">
        <v>0.01</v>
      </c>
      <c r="M60" s="16">
        <v>2.1</v>
      </c>
      <c r="N60" s="16">
        <v>0</v>
      </c>
      <c r="O60" s="16">
        <v>0.06</v>
      </c>
      <c r="P60" s="16">
        <v>13.8</v>
      </c>
      <c r="Q60" s="16">
        <v>14.4</v>
      </c>
      <c r="R60" s="16">
        <v>8.4</v>
      </c>
      <c r="S60" s="16">
        <v>0.36</v>
      </c>
      <c r="T60"/>
      <c r="U60"/>
    </row>
    <row r="61" spans="1:21" s="25" customFormat="1" x14ac:dyDescent="0.25">
      <c r="A61" s="191" t="s">
        <v>423</v>
      </c>
      <c r="B61" s="192"/>
      <c r="C61" s="193"/>
      <c r="D61" s="16"/>
      <c r="E61" s="16"/>
      <c r="F61" s="18"/>
      <c r="G61" s="18"/>
      <c r="H61" s="19"/>
      <c r="I61" s="19"/>
      <c r="J61" s="19"/>
      <c r="K61" s="20"/>
      <c r="L61" s="16"/>
      <c r="M61" s="16"/>
      <c r="N61" s="16"/>
      <c r="O61" s="16"/>
      <c r="P61" s="16"/>
      <c r="Q61" s="16"/>
      <c r="R61" s="16"/>
      <c r="S61" s="16"/>
      <c r="T61"/>
      <c r="U61"/>
    </row>
    <row r="62" spans="1:21" x14ac:dyDescent="0.25">
      <c r="A62" s="191" t="s">
        <v>150</v>
      </c>
      <c r="B62" s="192"/>
      <c r="C62" s="193"/>
      <c r="D62" s="16" t="s">
        <v>151</v>
      </c>
      <c r="E62" s="37">
        <v>200</v>
      </c>
      <c r="F62" s="37"/>
      <c r="G62" s="37"/>
      <c r="H62" s="16">
        <v>0.66</v>
      </c>
      <c r="I62" s="18">
        <v>0.09</v>
      </c>
      <c r="J62" s="16">
        <v>32.01</v>
      </c>
      <c r="K62" s="17">
        <v>132.80000000000001</v>
      </c>
      <c r="L62" s="16">
        <v>1.6E-2</v>
      </c>
      <c r="M62" s="16">
        <v>0.72</v>
      </c>
      <c r="N62" s="16">
        <v>0</v>
      </c>
      <c r="O62" s="16">
        <v>0.02</v>
      </c>
      <c r="P62" s="16">
        <v>32.479999999999997</v>
      </c>
      <c r="Q62" s="16">
        <v>23.44</v>
      </c>
      <c r="R62" s="16">
        <v>17.46</v>
      </c>
      <c r="S62" s="16">
        <v>0.69</v>
      </c>
    </row>
    <row r="63" spans="1:21" x14ac:dyDescent="0.25">
      <c r="A63" s="209" t="s">
        <v>152</v>
      </c>
      <c r="B63" s="210"/>
      <c r="C63" s="211"/>
      <c r="D63" s="12"/>
      <c r="E63" s="12"/>
      <c r="F63" s="12">
        <v>20</v>
      </c>
      <c r="G63" s="12">
        <v>20</v>
      </c>
      <c r="H63" s="12"/>
      <c r="I63" s="12"/>
      <c r="J63" s="12"/>
      <c r="K63" s="38"/>
      <c r="L63" s="12"/>
      <c r="M63" s="12"/>
      <c r="N63" s="12"/>
      <c r="O63" s="12"/>
      <c r="P63" s="12"/>
      <c r="Q63" s="12"/>
      <c r="R63" s="12"/>
      <c r="S63" s="12"/>
    </row>
    <row r="64" spans="1:21" x14ac:dyDescent="0.25">
      <c r="A64" s="209" t="s">
        <v>90</v>
      </c>
      <c r="B64" s="210"/>
      <c r="C64" s="211"/>
      <c r="D64" s="12"/>
      <c r="E64" s="12"/>
      <c r="F64" s="12">
        <v>15</v>
      </c>
      <c r="G64" s="12">
        <v>15</v>
      </c>
      <c r="H64" s="12"/>
      <c r="I64" s="12"/>
      <c r="J64" s="12"/>
      <c r="K64" s="38"/>
      <c r="L64" s="12"/>
      <c r="M64" s="12"/>
      <c r="N64" s="12"/>
      <c r="O64" s="12"/>
      <c r="P64" s="12"/>
      <c r="Q64" s="12"/>
      <c r="R64" s="12"/>
      <c r="S64" s="12"/>
    </row>
    <row r="65" spans="1:19" x14ac:dyDescent="0.25">
      <c r="A65" s="209" t="s">
        <v>148</v>
      </c>
      <c r="B65" s="210"/>
      <c r="C65" s="211"/>
      <c r="D65" s="12"/>
      <c r="E65" s="12"/>
      <c r="F65" s="12">
        <v>0.2</v>
      </c>
      <c r="G65" s="12">
        <v>0.2</v>
      </c>
      <c r="H65" s="12"/>
      <c r="I65" s="12"/>
      <c r="J65" s="12"/>
      <c r="K65" s="38"/>
      <c r="L65" s="12"/>
      <c r="M65" s="12"/>
      <c r="N65" s="12"/>
      <c r="O65" s="12"/>
      <c r="P65" s="12"/>
      <c r="Q65" s="12"/>
      <c r="R65" s="12"/>
      <c r="S65" s="12"/>
    </row>
    <row r="66" spans="1:19" x14ac:dyDescent="0.25">
      <c r="A66" s="209" t="s">
        <v>37</v>
      </c>
      <c r="B66" s="210"/>
      <c r="C66" s="211"/>
      <c r="D66" s="12"/>
      <c r="E66" s="12"/>
      <c r="F66" s="12">
        <v>200</v>
      </c>
      <c r="G66" s="12">
        <v>200</v>
      </c>
      <c r="H66" s="12"/>
      <c r="I66" s="12"/>
      <c r="J66" s="12"/>
      <c r="K66" s="38"/>
      <c r="L66" s="12"/>
      <c r="M66" s="12"/>
      <c r="N66" s="12"/>
      <c r="O66" s="12"/>
      <c r="P66" s="12"/>
      <c r="Q66" s="12"/>
      <c r="R66" s="12"/>
      <c r="S66" s="12"/>
    </row>
    <row r="67" spans="1:19" x14ac:dyDescent="0.25">
      <c r="A67" s="191" t="s">
        <v>46</v>
      </c>
      <c r="B67" s="192"/>
      <c r="C67" s="193"/>
      <c r="D67" s="22"/>
      <c r="E67" s="16">
        <v>90</v>
      </c>
      <c r="F67" s="16"/>
      <c r="G67" s="16"/>
      <c r="H67" s="16">
        <v>6.24</v>
      </c>
      <c r="I67" s="16">
        <v>0.79</v>
      </c>
      <c r="J67" s="16">
        <v>38.159999999999997</v>
      </c>
      <c r="K67" s="16">
        <v>184.7</v>
      </c>
      <c r="L67" s="18">
        <v>0.1</v>
      </c>
      <c r="M67" s="18">
        <v>0</v>
      </c>
      <c r="N67" s="18">
        <v>0</v>
      </c>
      <c r="O67" s="18">
        <v>0.04</v>
      </c>
      <c r="P67" s="18">
        <v>26.8</v>
      </c>
      <c r="Q67" s="18">
        <v>17.399999999999999</v>
      </c>
      <c r="R67" s="18">
        <v>91</v>
      </c>
      <c r="S67" s="18">
        <v>1.6</v>
      </c>
    </row>
    <row r="68" spans="1:19" x14ac:dyDescent="0.25">
      <c r="A68" s="191" t="s">
        <v>47</v>
      </c>
      <c r="B68" s="192"/>
      <c r="C68" s="193"/>
      <c r="D68" s="22"/>
      <c r="E68" s="16">
        <v>50</v>
      </c>
      <c r="F68" s="16"/>
      <c r="G68" s="16"/>
      <c r="H68" s="16">
        <v>2.8</v>
      </c>
      <c r="I68" s="16">
        <v>0.55000000000000004</v>
      </c>
      <c r="J68" s="16">
        <v>24.7</v>
      </c>
      <c r="K68" s="17">
        <v>114.95</v>
      </c>
      <c r="L68" s="18">
        <v>0.05</v>
      </c>
      <c r="M68" s="18">
        <v>0</v>
      </c>
      <c r="N68" s="18">
        <v>0</v>
      </c>
      <c r="O68" s="18">
        <v>0</v>
      </c>
      <c r="P68" s="18">
        <v>11.5</v>
      </c>
      <c r="Q68" s="18">
        <v>53</v>
      </c>
      <c r="R68" s="18">
        <v>12.5</v>
      </c>
      <c r="S68" s="18">
        <v>1.55</v>
      </c>
    </row>
    <row r="69" spans="1:19" ht="12.75" customHeight="1" x14ac:dyDescent="0.25">
      <c r="A69" s="255" t="s">
        <v>210</v>
      </c>
      <c r="B69" s="256"/>
      <c r="C69" s="257"/>
      <c r="D69" s="58" t="s">
        <v>82</v>
      </c>
      <c r="E69" s="58" t="s">
        <v>83</v>
      </c>
      <c r="F69" s="182">
        <v>185</v>
      </c>
      <c r="G69" s="182">
        <v>185</v>
      </c>
      <c r="H69" s="16">
        <v>0.74</v>
      </c>
      <c r="I69" s="18">
        <v>0.74</v>
      </c>
      <c r="J69" s="16">
        <v>18.13</v>
      </c>
      <c r="K69" s="17">
        <v>86.95</v>
      </c>
      <c r="L69" s="16">
        <v>0.05</v>
      </c>
      <c r="M69" s="16">
        <v>18.5</v>
      </c>
      <c r="N69" s="16">
        <v>0</v>
      </c>
      <c r="O69" s="16">
        <v>0.03</v>
      </c>
      <c r="P69" s="16">
        <v>29.6</v>
      </c>
      <c r="Q69" s="16">
        <v>20.350000000000001</v>
      </c>
      <c r="R69" s="16">
        <v>16.649999999999999</v>
      </c>
      <c r="S69" s="16">
        <v>4.07</v>
      </c>
    </row>
    <row r="70" spans="1:19" x14ac:dyDescent="0.25">
      <c r="A70" s="200" t="s">
        <v>49</v>
      </c>
      <c r="B70" s="201"/>
      <c r="C70" s="202"/>
      <c r="D70" s="12"/>
      <c r="E70" s="12"/>
      <c r="F70" s="12"/>
      <c r="G70" s="12"/>
      <c r="H70" s="30">
        <f t="shared" ref="H70:S70" si="2">SUM(H56:H69)</f>
        <v>18.779999999999998</v>
      </c>
      <c r="I70" s="30">
        <f t="shared" si="2"/>
        <v>11.440000000000003</v>
      </c>
      <c r="J70" s="30">
        <f t="shared" si="2"/>
        <v>160.07999999999998</v>
      </c>
      <c r="K70" s="30">
        <f t="shared" si="2"/>
        <v>824.42000000000007</v>
      </c>
      <c r="L70" s="30">
        <f t="shared" si="2"/>
        <v>0.42600000000000005</v>
      </c>
      <c r="M70" s="30">
        <f t="shared" si="2"/>
        <v>21.32</v>
      </c>
      <c r="N70" s="30">
        <f t="shared" si="2"/>
        <v>46</v>
      </c>
      <c r="O70" s="30">
        <f t="shared" si="2"/>
        <v>0.21</v>
      </c>
      <c r="P70" s="30">
        <f t="shared" si="2"/>
        <v>155.68</v>
      </c>
      <c r="Q70" s="30">
        <f t="shared" si="2"/>
        <v>308.53000000000003</v>
      </c>
      <c r="R70" s="30">
        <f t="shared" si="2"/>
        <v>188.11</v>
      </c>
      <c r="S70" s="30">
        <f t="shared" si="2"/>
        <v>11.309999999999999</v>
      </c>
    </row>
    <row r="71" spans="1:19" x14ac:dyDescent="0.25">
      <c r="A71" s="200"/>
      <c r="B71" s="201"/>
      <c r="C71" s="202"/>
      <c r="D71" s="206" t="s">
        <v>84</v>
      </c>
      <c r="E71" s="207"/>
      <c r="F71" s="207"/>
      <c r="G71" s="208"/>
      <c r="H71" s="30"/>
      <c r="I71" s="30"/>
      <c r="J71" s="30"/>
      <c r="K71" s="151"/>
      <c r="L71" s="12"/>
      <c r="M71" s="12"/>
      <c r="N71" s="12"/>
      <c r="O71" s="12"/>
      <c r="P71" s="12"/>
      <c r="Q71" s="12"/>
      <c r="R71" s="12"/>
      <c r="S71" s="12"/>
    </row>
    <row r="72" spans="1:19" x14ac:dyDescent="0.25">
      <c r="A72" s="191" t="s">
        <v>204</v>
      </c>
      <c r="B72" s="192"/>
      <c r="C72" s="193"/>
      <c r="D72" s="16" t="s">
        <v>86</v>
      </c>
      <c r="E72" s="37">
        <v>200</v>
      </c>
      <c r="F72" s="30">
        <v>206</v>
      </c>
      <c r="G72" s="152">
        <v>200</v>
      </c>
      <c r="H72" s="18">
        <v>5.8</v>
      </c>
      <c r="I72" s="18">
        <v>5</v>
      </c>
      <c r="J72" s="18">
        <v>8.4</v>
      </c>
      <c r="K72" s="45">
        <v>102</v>
      </c>
      <c r="L72" s="18">
        <v>0.04</v>
      </c>
      <c r="M72" s="18">
        <v>0.6</v>
      </c>
      <c r="N72" s="18">
        <v>40</v>
      </c>
      <c r="O72" s="18">
        <v>0.26</v>
      </c>
      <c r="P72" s="18">
        <v>248</v>
      </c>
      <c r="Q72" s="18">
        <v>184</v>
      </c>
      <c r="R72" s="18">
        <v>28</v>
      </c>
      <c r="S72" s="18">
        <v>0.2</v>
      </c>
    </row>
    <row r="73" spans="1:19" x14ac:dyDescent="0.25">
      <c r="A73" s="200" t="s">
        <v>238</v>
      </c>
      <c r="B73" s="201"/>
      <c r="C73" s="202"/>
      <c r="D73" s="34"/>
      <c r="E73" s="69">
        <v>10</v>
      </c>
      <c r="F73" s="18"/>
      <c r="G73" s="32"/>
      <c r="H73" s="18">
        <v>0.82</v>
      </c>
      <c r="I73" s="18">
        <v>4.05</v>
      </c>
      <c r="J73" s="18">
        <v>9.3000000000000007</v>
      </c>
      <c r="K73" s="18">
        <v>76.5</v>
      </c>
      <c r="L73" s="18">
        <v>0.02</v>
      </c>
      <c r="M73" s="18">
        <v>0</v>
      </c>
      <c r="N73" s="18">
        <v>9.77</v>
      </c>
      <c r="O73" s="18">
        <v>0</v>
      </c>
      <c r="P73" s="18">
        <v>6.16</v>
      </c>
      <c r="Q73" s="18">
        <v>13.08</v>
      </c>
      <c r="R73" s="18">
        <v>2.25</v>
      </c>
      <c r="S73" s="18">
        <v>0.15</v>
      </c>
    </row>
    <row r="74" spans="1:19" x14ac:dyDescent="0.25">
      <c r="A74" s="200" t="s">
        <v>49</v>
      </c>
      <c r="B74" s="201"/>
      <c r="C74" s="202"/>
      <c r="D74" s="12"/>
      <c r="E74" s="159"/>
      <c r="F74" s="12"/>
      <c r="G74" s="160"/>
      <c r="H74" s="30">
        <f t="shared" ref="H74:S74" si="3">SUM(H72:H73)</f>
        <v>6.62</v>
      </c>
      <c r="I74" s="30">
        <f t="shared" si="3"/>
        <v>9.0500000000000007</v>
      </c>
      <c r="J74" s="30">
        <f t="shared" si="3"/>
        <v>17.700000000000003</v>
      </c>
      <c r="K74" s="30">
        <f t="shared" si="3"/>
        <v>178.5</v>
      </c>
      <c r="L74" s="30">
        <f t="shared" si="3"/>
        <v>0.06</v>
      </c>
      <c r="M74" s="30">
        <f t="shared" si="3"/>
        <v>0.6</v>
      </c>
      <c r="N74" s="30">
        <f t="shared" si="3"/>
        <v>49.769999999999996</v>
      </c>
      <c r="O74" s="30">
        <f t="shared" si="3"/>
        <v>0.26</v>
      </c>
      <c r="P74" s="30">
        <f t="shared" si="3"/>
        <v>254.16</v>
      </c>
      <c r="Q74" s="30">
        <f t="shared" si="3"/>
        <v>197.08</v>
      </c>
      <c r="R74" s="30">
        <f t="shared" si="3"/>
        <v>30.25</v>
      </c>
      <c r="S74" s="30">
        <f t="shared" si="3"/>
        <v>0.35</v>
      </c>
    </row>
    <row r="75" spans="1:19" x14ac:dyDescent="0.25">
      <c r="A75" s="209"/>
      <c r="B75" s="210"/>
      <c r="C75" s="211"/>
      <c r="D75" s="206" t="s">
        <v>95</v>
      </c>
      <c r="E75" s="207"/>
      <c r="F75" s="207"/>
      <c r="G75" s="208"/>
      <c r="H75" s="12"/>
      <c r="I75" s="12"/>
      <c r="J75" s="12"/>
      <c r="K75" s="38"/>
      <c r="L75" s="12"/>
      <c r="M75" s="12"/>
      <c r="N75" s="12"/>
      <c r="O75" s="12"/>
      <c r="P75" s="12"/>
      <c r="Q75" s="12"/>
      <c r="R75" s="12"/>
      <c r="S75" s="12"/>
    </row>
    <row r="76" spans="1:19" x14ac:dyDescent="0.25">
      <c r="A76" s="191" t="s">
        <v>332</v>
      </c>
      <c r="B76" s="192"/>
      <c r="C76" s="193"/>
      <c r="D76" s="16" t="s">
        <v>333</v>
      </c>
      <c r="E76" s="16">
        <v>80</v>
      </c>
      <c r="F76" s="16"/>
      <c r="G76" s="16"/>
      <c r="H76" s="16">
        <v>9.84</v>
      </c>
      <c r="I76" s="16">
        <v>5.59</v>
      </c>
      <c r="J76" s="16">
        <v>2.27</v>
      </c>
      <c r="K76" s="16">
        <v>98.58</v>
      </c>
      <c r="L76" s="18">
        <v>0.12</v>
      </c>
      <c r="M76" s="18">
        <v>0.79</v>
      </c>
      <c r="N76" s="18">
        <v>8.7899999999999991</v>
      </c>
      <c r="O76" s="18">
        <v>7.0000000000000007E-2</v>
      </c>
      <c r="P76" s="18">
        <v>48.12</v>
      </c>
      <c r="Q76" s="18">
        <v>121.26</v>
      </c>
      <c r="R76" s="18">
        <v>27.66</v>
      </c>
      <c r="S76" s="18">
        <v>0.56000000000000005</v>
      </c>
    </row>
    <row r="77" spans="1:19" x14ac:dyDescent="0.25">
      <c r="A77" s="195" t="s">
        <v>142</v>
      </c>
      <c r="B77" s="195"/>
      <c r="C77" s="195"/>
      <c r="D77" s="197"/>
      <c r="E77" s="12"/>
      <c r="F77" s="22">
        <v>130</v>
      </c>
      <c r="G77" s="22">
        <v>97.6</v>
      </c>
      <c r="H77" s="12"/>
      <c r="I77" s="71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196" t="s">
        <v>66</v>
      </c>
      <c r="B78" s="196"/>
      <c r="C78" s="196"/>
      <c r="D78" s="209"/>
      <c r="E78" s="12"/>
      <c r="F78" s="22">
        <v>5</v>
      </c>
      <c r="G78" s="22">
        <v>5</v>
      </c>
      <c r="H78" s="12"/>
      <c r="I78" s="71"/>
      <c r="J78" s="35"/>
      <c r="K78" s="22"/>
      <c r="L78" s="71"/>
      <c r="M78" s="22"/>
      <c r="N78" s="22"/>
      <c r="O78" s="22"/>
      <c r="P78" s="22"/>
      <c r="Q78" s="22"/>
      <c r="R78" s="22"/>
      <c r="S78" s="22"/>
    </row>
    <row r="79" spans="1:19" x14ac:dyDescent="0.25">
      <c r="A79" s="195" t="s">
        <v>32</v>
      </c>
      <c r="B79" s="195"/>
      <c r="C79" s="195"/>
      <c r="D79" s="197"/>
      <c r="E79" s="12"/>
      <c r="F79" s="22">
        <v>26.6</v>
      </c>
      <c r="G79" s="22">
        <v>26.6</v>
      </c>
      <c r="H79" s="12"/>
      <c r="I79" s="71"/>
      <c r="J79" s="35"/>
      <c r="K79" s="22"/>
      <c r="L79" s="71"/>
      <c r="M79" s="22"/>
      <c r="N79" s="22"/>
      <c r="O79" s="22"/>
      <c r="P79" s="22"/>
      <c r="Q79" s="22"/>
      <c r="R79" s="22"/>
      <c r="S79" s="22"/>
    </row>
    <row r="80" spans="1:19" x14ac:dyDescent="0.25">
      <c r="A80" s="195" t="s">
        <v>64</v>
      </c>
      <c r="B80" s="195"/>
      <c r="C80" s="195"/>
      <c r="D80" s="197"/>
      <c r="E80" s="12"/>
      <c r="F80" s="22">
        <v>19</v>
      </c>
      <c r="G80" s="22">
        <v>16</v>
      </c>
      <c r="H80" s="12"/>
      <c r="I80" s="71"/>
      <c r="J80" s="35"/>
      <c r="K80" s="22"/>
      <c r="L80" s="71"/>
      <c r="M80" s="22"/>
      <c r="N80" s="22"/>
      <c r="O80" s="22"/>
      <c r="P80" s="22"/>
      <c r="Q80" s="22"/>
      <c r="R80" s="22"/>
      <c r="S80" s="22"/>
    </row>
    <row r="81" spans="1:19" x14ac:dyDescent="0.25">
      <c r="A81" s="196" t="s">
        <v>35</v>
      </c>
      <c r="B81" s="196"/>
      <c r="C81" s="196"/>
      <c r="D81" s="209"/>
      <c r="E81" s="12"/>
      <c r="F81" s="22">
        <v>0.5</v>
      </c>
      <c r="G81" s="22">
        <v>0.5</v>
      </c>
      <c r="H81" s="12"/>
      <c r="I81" s="71"/>
      <c r="J81" s="35"/>
      <c r="K81" s="22"/>
      <c r="L81" s="71"/>
      <c r="M81" s="22"/>
      <c r="N81" s="22"/>
      <c r="O81" s="22"/>
      <c r="P81" s="22"/>
      <c r="Q81" s="22"/>
      <c r="R81" s="22"/>
      <c r="S81" s="22"/>
    </row>
    <row r="82" spans="1:19" x14ac:dyDescent="0.25">
      <c r="A82" s="194" t="s">
        <v>78</v>
      </c>
      <c r="B82" s="194"/>
      <c r="C82" s="194"/>
      <c r="D82" s="16" t="s">
        <v>79</v>
      </c>
      <c r="E82" s="16">
        <v>180</v>
      </c>
      <c r="F82" s="16"/>
      <c r="G82" s="16"/>
      <c r="H82" s="16">
        <v>3.68</v>
      </c>
      <c r="I82" s="16">
        <v>10.89</v>
      </c>
      <c r="J82" s="16">
        <v>21.4</v>
      </c>
      <c r="K82" s="17">
        <v>205.7</v>
      </c>
      <c r="L82" s="18">
        <v>0.17</v>
      </c>
      <c r="M82" s="18">
        <v>21.18</v>
      </c>
      <c r="N82" s="18">
        <v>59.5</v>
      </c>
      <c r="O82" s="18">
        <v>0.14000000000000001</v>
      </c>
      <c r="P82" s="18">
        <v>49.6</v>
      </c>
      <c r="Q82" s="18">
        <v>103.56</v>
      </c>
      <c r="R82" s="18">
        <v>32.6</v>
      </c>
      <c r="S82" s="18">
        <v>1.22</v>
      </c>
    </row>
    <row r="83" spans="1:19" x14ac:dyDescent="0.25">
      <c r="A83" s="197" t="s">
        <v>32</v>
      </c>
      <c r="B83" s="198"/>
      <c r="C83" s="199"/>
      <c r="D83" s="16"/>
      <c r="E83" s="16"/>
      <c r="F83" s="28">
        <v>28.8</v>
      </c>
      <c r="G83" s="28">
        <v>27</v>
      </c>
      <c r="H83" s="16"/>
      <c r="I83" s="16"/>
      <c r="J83" s="16"/>
      <c r="K83" s="17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197" t="s">
        <v>62</v>
      </c>
      <c r="B84" s="198"/>
      <c r="C84" s="199"/>
      <c r="D84" s="16"/>
      <c r="E84" s="16"/>
      <c r="F84" s="28">
        <v>210.6</v>
      </c>
      <c r="G84" s="42">
        <v>158.4</v>
      </c>
      <c r="H84" s="16"/>
      <c r="I84" s="16"/>
      <c r="J84" s="16"/>
      <c r="K84" s="17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188" t="s">
        <v>35</v>
      </c>
      <c r="B85" s="189"/>
      <c r="C85" s="190"/>
      <c r="D85" s="16"/>
      <c r="E85" s="16"/>
      <c r="F85" s="28">
        <v>0.6</v>
      </c>
      <c r="G85" s="43">
        <v>0.6</v>
      </c>
      <c r="H85" s="16"/>
      <c r="I85" s="16"/>
      <c r="J85" s="16"/>
      <c r="K85" s="17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97" t="s">
        <v>34</v>
      </c>
      <c r="B86" s="198"/>
      <c r="C86" s="199"/>
      <c r="D86" s="16"/>
      <c r="E86" s="16"/>
      <c r="F86" s="28">
        <v>5</v>
      </c>
      <c r="G86" s="42">
        <v>5</v>
      </c>
      <c r="H86" s="16"/>
      <c r="I86" s="16"/>
      <c r="J86" s="16"/>
      <c r="K86" s="17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91" t="s">
        <v>42</v>
      </c>
      <c r="B87" s="192"/>
      <c r="C87" s="193"/>
      <c r="D87" s="16" t="s">
        <v>43</v>
      </c>
      <c r="E87" s="16" t="s">
        <v>44</v>
      </c>
      <c r="F87" s="37"/>
      <c r="G87" s="37"/>
      <c r="H87" s="19">
        <v>7.0000000000000007E-2</v>
      </c>
      <c r="I87" s="29">
        <v>0.02</v>
      </c>
      <c r="J87" s="19">
        <v>15</v>
      </c>
      <c r="K87" s="20">
        <v>60</v>
      </c>
      <c r="L87" s="18">
        <v>0</v>
      </c>
      <c r="M87" s="18">
        <v>0.03</v>
      </c>
      <c r="N87" s="18">
        <v>0</v>
      </c>
      <c r="O87" s="18">
        <v>0</v>
      </c>
      <c r="P87" s="18">
        <v>11.1</v>
      </c>
      <c r="Q87" s="18">
        <v>2.8</v>
      </c>
      <c r="R87" s="18">
        <v>1.4</v>
      </c>
      <c r="S87" s="18">
        <v>0.28000000000000003</v>
      </c>
    </row>
    <row r="88" spans="1:19" x14ac:dyDescent="0.25">
      <c r="A88" s="270" t="s">
        <v>45</v>
      </c>
      <c r="B88" s="271"/>
      <c r="C88" s="272"/>
      <c r="D88" s="22"/>
      <c r="E88" s="22"/>
      <c r="F88" s="12">
        <v>0.4</v>
      </c>
      <c r="G88" s="12">
        <v>0.4</v>
      </c>
      <c r="H88" s="12"/>
      <c r="I88" s="12"/>
      <c r="J88" s="12"/>
      <c r="K88" s="38"/>
      <c r="L88" s="12"/>
      <c r="M88" s="12"/>
      <c r="N88" s="12"/>
      <c r="O88" s="12"/>
      <c r="P88" s="12"/>
      <c r="Q88" s="12"/>
      <c r="R88" s="12"/>
      <c r="S88" s="12"/>
    </row>
    <row r="89" spans="1:19" x14ac:dyDescent="0.25">
      <c r="A89" s="270" t="s">
        <v>90</v>
      </c>
      <c r="B89" s="271"/>
      <c r="C89" s="272"/>
      <c r="D89" s="22"/>
      <c r="E89" s="22"/>
      <c r="F89" s="12">
        <v>15</v>
      </c>
      <c r="G89" s="12">
        <v>15</v>
      </c>
      <c r="H89" s="12"/>
      <c r="I89" s="12"/>
      <c r="J89" s="12"/>
      <c r="K89" s="38"/>
      <c r="L89" s="12"/>
      <c r="M89" s="12"/>
      <c r="N89" s="12"/>
      <c r="O89" s="12"/>
      <c r="P89" s="12"/>
      <c r="Q89" s="12"/>
      <c r="R89" s="12"/>
      <c r="S89" s="12"/>
    </row>
    <row r="90" spans="1:19" x14ac:dyDescent="0.25">
      <c r="A90" s="209" t="s">
        <v>37</v>
      </c>
      <c r="B90" s="210"/>
      <c r="C90" s="211"/>
      <c r="D90" s="34"/>
      <c r="E90" s="34"/>
      <c r="F90" s="39">
        <v>200</v>
      </c>
      <c r="G90" s="39">
        <v>200</v>
      </c>
      <c r="H90" s="39"/>
      <c r="I90" s="39"/>
      <c r="J90" s="39"/>
      <c r="K90" s="40"/>
      <c r="L90" s="39"/>
      <c r="M90" s="39"/>
      <c r="N90" s="39"/>
      <c r="O90" s="39"/>
      <c r="P90" s="39"/>
      <c r="Q90" s="39"/>
      <c r="R90" s="39"/>
      <c r="S90" s="39"/>
    </row>
    <row r="91" spans="1:19" x14ac:dyDescent="0.25">
      <c r="A91" s="191" t="s">
        <v>307</v>
      </c>
      <c r="B91" s="192"/>
      <c r="C91" s="193"/>
      <c r="D91" s="16" t="s">
        <v>107</v>
      </c>
      <c r="E91" s="16">
        <v>100</v>
      </c>
      <c r="F91" s="16"/>
      <c r="G91" s="16"/>
      <c r="H91" s="16">
        <v>3.01</v>
      </c>
      <c r="I91" s="16">
        <v>0.1</v>
      </c>
      <c r="J91" s="16">
        <v>20.55</v>
      </c>
      <c r="K91" s="16">
        <v>91.2</v>
      </c>
      <c r="L91" s="18">
        <v>0.04</v>
      </c>
      <c r="M91" s="18">
        <v>4.22</v>
      </c>
      <c r="N91" s="18">
        <v>0</v>
      </c>
      <c r="O91" s="18">
        <v>0.04</v>
      </c>
      <c r="P91" s="18">
        <v>46.53</v>
      </c>
      <c r="Q91" s="18">
        <v>60.92</v>
      </c>
      <c r="R91" s="18">
        <v>32.24</v>
      </c>
      <c r="S91" s="18">
        <v>1</v>
      </c>
    </row>
    <row r="92" spans="1:19" x14ac:dyDescent="0.25">
      <c r="A92" s="197" t="s">
        <v>63</v>
      </c>
      <c r="B92" s="198"/>
      <c r="C92" s="199"/>
      <c r="D92" s="16"/>
      <c r="E92" s="16"/>
      <c r="F92" s="28">
        <v>95.7</v>
      </c>
      <c r="G92" s="28">
        <v>75</v>
      </c>
      <c r="H92" s="16"/>
      <c r="I92" s="16"/>
      <c r="J92" s="16"/>
      <c r="K92" s="16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97" t="s">
        <v>64</v>
      </c>
      <c r="B93" s="198"/>
      <c r="C93" s="199"/>
      <c r="D93" s="16"/>
      <c r="E93" s="16"/>
      <c r="F93" s="28">
        <v>21</v>
      </c>
      <c r="G93" s="28">
        <v>17.5</v>
      </c>
      <c r="H93" s="16"/>
      <c r="I93" s="16"/>
      <c r="J93" s="16"/>
      <c r="K93" s="16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197" t="s">
        <v>65</v>
      </c>
      <c r="B94" s="198"/>
      <c r="C94" s="199"/>
      <c r="D94" s="16"/>
      <c r="E94" s="16"/>
      <c r="F94" s="28">
        <v>10</v>
      </c>
      <c r="G94" s="28">
        <v>10</v>
      </c>
      <c r="H94" s="16"/>
      <c r="I94" s="16"/>
      <c r="J94" s="16"/>
      <c r="K94" s="16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197" t="s">
        <v>66</v>
      </c>
      <c r="B95" s="198"/>
      <c r="C95" s="199"/>
      <c r="D95" s="16"/>
      <c r="E95" s="16"/>
      <c r="F95" s="28">
        <v>7.5</v>
      </c>
      <c r="G95" s="28">
        <v>7.5</v>
      </c>
      <c r="H95" s="16"/>
      <c r="I95" s="16"/>
      <c r="J95" s="16"/>
      <c r="K95" s="16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197" t="s">
        <v>35</v>
      </c>
      <c r="B96" s="198"/>
      <c r="C96" s="199"/>
      <c r="D96" s="16"/>
      <c r="E96" s="16"/>
      <c r="F96" s="28">
        <v>0.3</v>
      </c>
      <c r="G96" s="28">
        <v>0.3</v>
      </c>
      <c r="H96" s="16"/>
      <c r="I96" s="16"/>
      <c r="J96" s="16"/>
      <c r="K96" s="16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97" t="s">
        <v>90</v>
      </c>
      <c r="B97" s="198"/>
      <c r="C97" s="199"/>
      <c r="D97" s="16"/>
      <c r="E97" s="16"/>
      <c r="F97" s="28">
        <v>1</v>
      </c>
      <c r="G97" s="28">
        <v>1</v>
      </c>
      <c r="H97" s="16"/>
      <c r="I97" s="16"/>
      <c r="J97" s="16"/>
      <c r="K97" s="16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191" t="s">
        <v>47</v>
      </c>
      <c r="B98" s="192"/>
      <c r="C98" s="193"/>
      <c r="D98" s="22"/>
      <c r="E98" s="16">
        <v>15</v>
      </c>
      <c r="F98" s="16"/>
      <c r="G98" s="16"/>
      <c r="H98" s="16">
        <v>0.84</v>
      </c>
      <c r="I98" s="16">
        <v>0.16</v>
      </c>
      <c r="J98" s="16">
        <v>7.4</v>
      </c>
      <c r="K98" s="17">
        <v>34.51</v>
      </c>
      <c r="L98" s="18">
        <v>0.15</v>
      </c>
      <c r="M98" s="18">
        <v>0</v>
      </c>
      <c r="N98" s="18">
        <v>0</v>
      </c>
      <c r="O98" s="18">
        <v>0</v>
      </c>
      <c r="P98" s="18">
        <v>3.45</v>
      </c>
      <c r="Q98" s="18">
        <v>15.91</v>
      </c>
      <c r="R98" s="18">
        <v>3.75</v>
      </c>
      <c r="S98" s="18">
        <v>0.46</v>
      </c>
    </row>
    <row r="99" spans="1:19" x14ac:dyDescent="0.25">
      <c r="A99" s="191" t="s">
        <v>46</v>
      </c>
      <c r="B99" s="192"/>
      <c r="C99" s="193"/>
      <c r="D99" s="21"/>
      <c r="E99" s="19">
        <v>25</v>
      </c>
      <c r="F99" s="19"/>
      <c r="G99" s="19"/>
      <c r="H99" s="19">
        <v>1.97</v>
      </c>
      <c r="I99" s="19">
        <v>0.25</v>
      </c>
      <c r="J99" s="19">
        <v>0.37</v>
      </c>
      <c r="K99" s="20">
        <v>58.45</v>
      </c>
      <c r="L99" s="16">
        <v>0.02</v>
      </c>
      <c r="M99" s="16">
        <v>0</v>
      </c>
      <c r="N99" s="16">
        <v>0</v>
      </c>
      <c r="O99" s="16">
        <v>0.32</v>
      </c>
      <c r="P99" s="16">
        <v>5.75</v>
      </c>
      <c r="Q99" s="16">
        <v>21.75</v>
      </c>
      <c r="R99" s="16">
        <v>8.25</v>
      </c>
      <c r="S99" s="16">
        <v>0.27</v>
      </c>
    </row>
    <row r="100" spans="1:19" x14ac:dyDescent="0.25">
      <c r="A100" s="200" t="s">
        <v>354</v>
      </c>
      <c r="B100" s="201"/>
      <c r="C100" s="202"/>
      <c r="D100" s="19" t="s">
        <v>197</v>
      </c>
      <c r="E100" s="18">
        <v>10</v>
      </c>
      <c r="F100" s="54"/>
      <c r="G100" s="54"/>
      <c r="H100" s="19">
        <v>0.08</v>
      </c>
      <c r="I100" s="19">
        <v>7.25</v>
      </c>
      <c r="J100" s="19">
        <v>0.13</v>
      </c>
      <c r="K100" s="20">
        <v>66</v>
      </c>
      <c r="L100" s="16">
        <v>0</v>
      </c>
      <c r="M100" s="16">
        <v>0</v>
      </c>
      <c r="N100" s="16">
        <v>40</v>
      </c>
      <c r="O100" s="16">
        <v>0.01</v>
      </c>
      <c r="P100" s="16">
        <v>2.4</v>
      </c>
      <c r="Q100" s="16">
        <v>3</v>
      </c>
      <c r="R100" s="16">
        <v>0</v>
      </c>
      <c r="S100" s="16">
        <v>0.02</v>
      </c>
    </row>
    <row r="101" spans="1:19" x14ac:dyDescent="0.25">
      <c r="A101" s="200" t="s">
        <v>49</v>
      </c>
      <c r="B101" s="201"/>
      <c r="C101" s="202"/>
      <c r="D101" s="12"/>
      <c r="E101" s="12"/>
      <c r="F101" s="12"/>
      <c r="G101" s="12"/>
      <c r="H101" s="30">
        <f t="shared" ref="H101:S101" si="4">SUM(H76:H100)</f>
        <v>19.489999999999998</v>
      </c>
      <c r="I101" s="30">
        <f t="shared" si="4"/>
        <v>24.26</v>
      </c>
      <c r="J101" s="30">
        <f t="shared" si="4"/>
        <v>67.12</v>
      </c>
      <c r="K101" s="30">
        <f t="shared" si="4"/>
        <v>614.43999999999994</v>
      </c>
      <c r="L101" s="30">
        <f t="shared" si="4"/>
        <v>0.5</v>
      </c>
      <c r="M101" s="30">
        <f t="shared" si="4"/>
        <v>26.22</v>
      </c>
      <c r="N101" s="30">
        <f t="shared" si="4"/>
        <v>108.28999999999999</v>
      </c>
      <c r="O101" s="30">
        <f t="shared" si="4"/>
        <v>0.58000000000000007</v>
      </c>
      <c r="P101" s="30">
        <f t="shared" si="4"/>
        <v>166.95</v>
      </c>
      <c r="Q101" s="30">
        <f t="shared" si="4"/>
        <v>329.20000000000005</v>
      </c>
      <c r="R101" s="30">
        <f t="shared" si="4"/>
        <v>105.9</v>
      </c>
      <c r="S101" s="30">
        <f t="shared" si="4"/>
        <v>3.81</v>
      </c>
    </row>
    <row r="102" spans="1:19" x14ac:dyDescent="0.25">
      <c r="A102" s="313" t="s">
        <v>374</v>
      </c>
      <c r="B102" s="340"/>
      <c r="C102" s="341"/>
      <c r="D102" s="12"/>
      <c r="E102" s="12"/>
      <c r="F102" s="12"/>
      <c r="G102" s="12"/>
      <c r="H102" s="30">
        <f>(H101+H74+H70+H38+H24)</f>
        <v>85.960000000000008</v>
      </c>
      <c r="I102" s="30">
        <f>(I101+I74+I70+I38+I24)</f>
        <v>77.59</v>
      </c>
      <c r="J102" s="30">
        <f>(J101+J74+J70+J38+J24)</f>
        <v>468.70000000000005</v>
      </c>
      <c r="K102" s="30">
        <f>(K101+K74+K70+K38+K24)</f>
        <v>2971.3</v>
      </c>
      <c r="L102" s="16">
        <f t="shared" ref="L102:S102" si="5">L101+L74+L70+L38+L24</f>
        <v>1.776</v>
      </c>
      <c r="M102" s="16">
        <f t="shared" si="5"/>
        <v>55.589999999999996</v>
      </c>
      <c r="N102" s="16">
        <f t="shared" si="5"/>
        <v>442.97999999999996</v>
      </c>
      <c r="O102" s="16">
        <f t="shared" si="5"/>
        <v>1.99</v>
      </c>
      <c r="P102" s="16">
        <f t="shared" si="5"/>
        <v>1183.01</v>
      </c>
      <c r="Q102" s="16">
        <f t="shared" si="5"/>
        <v>1556.8100000000002</v>
      </c>
      <c r="R102" s="16">
        <f t="shared" si="5"/>
        <v>478.59</v>
      </c>
      <c r="S102" s="16">
        <f t="shared" si="5"/>
        <v>24.83</v>
      </c>
    </row>
  </sheetData>
  <mergeCells count="124">
    <mergeCell ref="A91:C91"/>
    <mergeCell ref="A92:C92"/>
    <mergeCell ref="A93:C93"/>
    <mergeCell ref="A94:C94"/>
    <mergeCell ref="A95:C95"/>
    <mergeCell ref="A96:C96"/>
    <mergeCell ref="A97:C97"/>
    <mergeCell ref="A60:C60"/>
    <mergeCell ref="A61:C61"/>
    <mergeCell ref="A75:C75"/>
    <mergeCell ref="A64:C64"/>
    <mergeCell ref="A65:C65"/>
    <mergeCell ref="A66:C66"/>
    <mergeCell ref="A67:C67"/>
    <mergeCell ref="A68:C68"/>
    <mergeCell ref="A69:C69"/>
    <mergeCell ref="A62:C62"/>
    <mergeCell ref="A63:C63"/>
    <mergeCell ref="A102:C102"/>
    <mergeCell ref="A48:C48"/>
    <mergeCell ref="A49:C49"/>
    <mergeCell ref="A50:C50"/>
    <mergeCell ref="A51:C51"/>
    <mergeCell ref="A52:C52"/>
    <mergeCell ref="A53:C53"/>
    <mergeCell ref="A54:C54"/>
    <mergeCell ref="A55:C55"/>
    <mergeCell ref="A98:C98"/>
    <mergeCell ref="A99:C99"/>
    <mergeCell ref="A100:C100"/>
    <mergeCell ref="A101:C101"/>
    <mergeCell ref="A86:C86"/>
    <mergeCell ref="A87:C87"/>
    <mergeCell ref="A88:C88"/>
    <mergeCell ref="A89:C89"/>
    <mergeCell ref="A90:C90"/>
    <mergeCell ref="A80:D80"/>
    <mergeCell ref="A81:D81"/>
    <mergeCell ref="A82:C82"/>
    <mergeCell ref="A83:C83"/>
    <mergeCell ref="A84:C84"/>
    <mergeCell ref="A85:C85"/>
    <mergeCell ref="D75:G75"/>
    <mergeCell ref="A76:C76"/>
    <mergeCell ref="A77:D77"/>
    <mergeCell ref="A78:D78"/>
    <mergeCell ref="A79:D79"/>
    <mergeCell ref="A70:C70"/>
    <mergeCell ref="A71:C71"/>
    <mergeCell ref="D71:G71"/>
    <mergeCell ref="A72:C72"/>
    <mergeCell ref="A73:C73"/>
    <mergeCell ref="A74:C74"/>
    <mergeCell ref="A57:C57"/>
    <mergeCell ref="A58:C58"/>
    <mergeCell ref="A59:C59"/>
    <mergeCell ref="A56:C56"/>
    <mergeCell ref="A46:C46"/>
    <mergeCell ref="A47:C47"/>
    <mergeCell ref="A40:C40"/>
    <mergeCell ref="A41:C41"/>
    <mergeCell ref="A42:C42"/>
    <mergeCell ref="A43:C43"/>
    <mergeCell ref="A44:C44"/>
    <mergeCell ref="A45:C45"/>
    <mergeCell ref="A25:C25"/>
    <mergeCell ref="D25:G25"/>
    <mergeCell ref="A26:C26"/>
    <mergeCell ref="A38:C38"/>
    <mergeCell ref="A39:C39"/>
    <mergeCell ref="D39:G39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P4:P5"/>
    <mergeCell ref="Q4:Q5"/>
    <mergeCell ref="R4:R5"/>
    <mergeCell ref="A6:C6"/>
    <mergeCell ref="D6:G6"/>
    <mergeCell ref="A1:B1"/>
    <mergeCell ref="C1:G1"/>
    <mergeCell ref="H1:J1"/>
    <mergeCell ref="A2:B2"/>
    <mergeCell ref="C2:G2"/>
    <mergeCell ref="A3:C3"/>
    <mergeCell ref="H3:K3"/>
    <mergeCell ref="S4:S5"/>
    <mergeCell ref="A5:C5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opLeftCell="A94" workbookViewId="0">
      <selection activeCell="U125" sqref="U125"/>
    </sheetView>
  </sheetViews>
  <sheetFormatPr defaultRowHeight="15" x14ac:dyDescent="0.25"/>
  <cols>
    <col min="1" max="2" width="10.7109375" customWidth="1"/>
    <col min="3" max="3" width="9.5703125" customWidth="1"/>
    <col min="4" max="4" width="7" customWidth="1"/>
    <col min="5" max="5" width="7.5703125" customWidth="1"/>
    <col min="6" max="6" width="5.7109375" customWidth="1"/>
    <col min="7" max="7" width="5.85546875" customWidth="1"/>
    <col min="8" max="8" width="7" customWidth="1"/>
    <col min="9" max="9" width="7" bestFit="1" customWidth="1"/>
    <col min="10" max="10" width="6.7109375" customWidth="1"/>
    <col min="11" max="11" width="7.28515625" customWidth="1"/>
    <col min="12" max="12" width="5.7109375" customWidth="1"/>
    <col min="13" max="13" width="6.42578125" customWidth="1"/>
    <col min="14" max="14" width="7.28515625" customWidth="1"/>
    <col min="15" max="15" width="7" customWidth="1"/>
    <col min="16" max="16" width="8" customWidth="1"/>
    <col min="17" max="17" width="8.28515625" customWidth="1"/>
    <col min="18" max="18" width="7.7109375" customWidth="1"/>
    <col min="19" max="19" width="6.5703125" customWidth="1"/>
    <col min="255" max="256" width="10.7109375" customWidth="1"/>
    <col min="257" max="257" width="9.5703125" customWidth="1"/>
    <col min="258" max="258" width="7" customWidth="1"/>
    <col min="259" max="259" width="7.5703125" customWidth="1"/>
    <col min="260" max="260" width="5.7109375" customWidth="1"/>
    <col min="261" max="261" width="5.85546875" customWidth="1"/>
    <col min="262" max="262" width="7" customWidth="1"/>
    <col min="263" max="263" width="5.85546875" customWidth="1"/>
    <col min="264" max="264" width="6" customWidth="1"/>
    <col min="265" max="265" width="6.5703125" customWidth="1"/>
    <col min="266" max="266" width="5.7109375" customWidth="1"/>
    <col min="267" max="267" width="6.42578125" customWidth="1"/>
    <col min="268" max="268" width="5.140625" customWidth="1"/>
    <col min="269" max="269" width="5.42578125" customWidth="1"/>
    <col min="270" max="270" width="6" customWidth="1"/>
    <col min="271" max="272" width="5.5703125" customWidth="1"/>
    <col min="273" max="273" width="5.7109375" customWidth="1"/>
    <col min="511" max="512" width="10.7109375" customWidth="1"/>
    <col min="513" max="513" width="9.5703125" customWidth="1"/>
    <col min="514" max="514" width="7" customWidth="1"/>
    <col min="515" max="515" width="7.5703125" customWidth="1"/>
    <col min="516" max="516" width="5.7109375" customWidth="1"/>
    <col min="517" max="517" width="5.85546875" customWidth="1"/>
    <col min="518" max="518" width="7" customWidth="1"/>
    <col min="519" max="519" width="5.85546875" customWidth="1"/>
    <col min="520" max="520" width="6" customWidth="1"/>
    <col min="521" max="521" width="6.5703125" customWidth="1"/>
    <col min="522" max="522" width="5.7109375" customWidth="1"/>
    <col min="523" max="523" width="6.42578125" customWidth="1"/>
    <col min="524" max="524" width="5.140625" customWidth="1"/>
    <col min="525" max="525" width="5.42578125" customWidth="1"/>
    <col min="526" max="526" width="6" customWidth="1"/>
    <col min="527" max="528" width="5.5703125" customWidth="1"/>
    <col min="529" max="529" width="5.7109375" customWidth="1"/>
    <col min="767" max="768" width="10.7109375" customWidth="1"/>
    <col min="769" max="769" width="9.5703125" customWidth="1"/>
    <col min="770" max="770" width="7" customWidth="1"/>
    <col min="771" max="771" width="7.5703125" customWidth="1"/>
    <col min="772" max="772" width="5.7109375" customWidth="1"/>
    <col min="773" max="773" width="5.85546875" customWidth="1"/>
    <col min="774" max="774" width="7" customWidth="1"/>
    <col min="775" max="775" width="5.85546875" customWidth="1"/>
    <col min="776" max="776" width="6" customWidth="1"/>
    <col min="777" max="777" width="6.5703125" customWidth="1"/>
    <col min="778" max="778" width="5.7109375" customWidth="1"/>
    <col min="779" max="779" width="6.42578125" customWidth="1"/>
    <col min="780" max="780" width="5.140625" customWidth="1"/>
    <col min="781" max="781" width="5.42578125" customWidth="1"/>
    <col min="782" max="782" width="6" customWidth="1"/>
    <col min="783" max="784" width="5.5703125" customWidth="1"/>
    <col min="785" max="785" width="5.7109375" customWidth="1"/>
    <col min="1023" max="1024" width="10.7109375" customWidth="1"/>
    <col min="1025" max="1025" width="9.5703125" customWidth="1"/>
    <col min="1026" max="1026" width="7" customWidth="1"/>
    <col min="1027" max="1027" width="7.5703125" customWidth="1"/>
    <col min="1028" max="1028" width="5.7109375" customWidth="1"/>
    <col min="1029" max="1029" width="5.85546875" customWidth="1"/>
    <col min="1030" max="1030" width="7" customWidth="1"/>
    <col min="1031" max="1031" width="5.85546875" customWidth="1"/>
    <col min="1032" max="1032" width="6" customWidth="1"/>
    <col min="1033" max="1033" width="6.5703125" customWidth="1"/>
    <col min="1034" max="1034" width="5.7109375" customWidth="1"/>
    <col min="1035" max="1035" width="6.42578125" customWidth="1"/>
    <col min="1036" max="1036" width="5.140625" customWidth="1"/>
    <col min="1037" max="1037" width="5.42578125" customWidth="1"/>
    <col min="1038" max="1038" width="6" customWidth="1"/>
    <col min="1039" max="1040" width="5.5703125" customWidth="1"/>
    <col min="1041" max="1041" width="5.7109375" customWidth="1"/>
    <col min="1279" max="1280" width="10.7109375" customWidth="1"/>
    <col min="1281" max="1281" width="9.5703125" customWidth="1"/>
    <col min="1282" max="1282" width="7" customWidth="1"/>
    <col min="1283" max="1283" width="7.5703125" customWidth="1"/>
    <col min="1284" max="1284" width="5.7109375" customWidth="1"/>
    <col min="1285" max="1285" width="5.85546875" customWidth="1"/>
    <col min="1286" max="1286" width="7" customWidth="1"/>
    <col min="1287" max="1287" width="5.85546875" customWidth="1"/>
    <col min="1288" max="1288" width="6" customWidth="1"/>
    <col min="1289" max="1289" width="6.5703125" customWidth="1"/>
    <col min="1290" max="1290" width="5.7109375" customWidth="1"/>
    <col min="1291" max="1291" width="6.42578125" customWidth="1"/>
    <col min="1292" max="1292" width="5.140625" customWidth="1"/>
    <col min="1293" max="1293" width="5.42578125" customWidth="1"/>
    <col min="1294" max="1294" width="6" customWidth="1"/>
    <col min="1295" max="1296" width="5.5703125" customWidth="1"/>
    <col min="1297" max="1297" width="5.7109375" customWidth="1"/>
    <col min="1535" max="1536" width="10.7109375" customWidth="1"/>
    <col min="1537" max="1537" width="9.5703125" customWidth="1"/>
    <col min="1538" max="1538" width="7" customWidth="1"/>
    <col min="1539" max="1539" width="7.5703125" customWidth="1"/>
    <col min="1540" max="1540" width="5.7109375" customWidth="1"/>
    <col min="1541" max="1541" width="5.85546875" customWidth="1"/>
    <col min="1542" max="1542" width="7" customWidth="1"/>
    <col min="1543" max="1543" width="5.85546875" customWidth="1"/>
    <col min="1544" max="1544" width="6" customWidth="1"/>
    <col min="1545" max="1545" width="6.5703125" customWidth="1"/>
    <col min="1546" max="1546" width="5.7109375" customWidth="1"/>
    <col min="1547" max="1547" width="6.42578125" customWidth="1"/>
    <col min="1548" max="1548" width="5.140625" customWidth="1"/>
    <col min="1549" max="1549" width="5.42578125" customWidth="1"/>
    <col min="1550" max="1550" width="6" customWidth="1"/>
    <col min="1551" max="1552" width="5.5703125" customWidth="1"/>
    <col min="1553" max="1553" width="5.7109375" customWidth="1"/>
    <col min="1791" max="1792" width="10.7109375" customWidth="1"/>
    <col min="1793" max="1793" width="9.5703125" customWidth="1"/>
    <col min="1794" max="1794" width="7" customWidth="1"/>
    <col min="1795" max="1795" width="7.5703125" customWidth="1"/>
    <col min="1796" max="1796" width="5.7109375" customWidth="1"/>
    <col min="1797" max="1797" width="5.85546875" customWidth="1"/>
    <col min="1798" max="1798" width="7" customWidth="1"/>
    <col min="1799" max="1799" width="5.85546875" customWidth="1"/>
    <col min="1800" max="1800" width="6" customWidth="1"/>
    <col min="1801" max="1801" width="6.5703125" customWidth="1"/>
    <col min="1802" max="1802" width="5.7109375" customWidth="1"/>
    <col min="1803" max="1803" width="6.42578125" customWidth="1"/>
    <col min="1804" max="1804" width="5.140625" customWidth="1"/>
    <col min="1805" max="1805" width="5.42578125" customWidth="1"/>
    <col min="1806" max="1806" width="6" customWidth="1"/>
    <col min="1807" max="1808" width="5.5703125" customWidth="1"/>
    <col min="1809" max="1809" width="5.7109375" customWidth="1"/>
    <col min="2047" max="2048" width="10.7109375" customWidth="1"/>
    <col min="2049" max="2049" width="9.5703125" customWidth="1"/>
    <col min="2050" max="2050" width="7" customWidth="1"/>
    <col min="2051" max="2051" width="7.5703125" customWidth="1"/>
    <col min="2052" max="2052" width="5.7109375" customWidth="1"/>
    <col min="2053" max="2053" width="5.85546875" customWidth="1"/>
    <col min="2054" max="2054" width="7" customWidth="1"/>
    <col min="2055" max="2055" width="5.85546875" customWidth="1"/>
    <col min="2056" max="2056" width="6" customWidth="1"/>
    <col min="2057" max="2057" width="6.5703125" customWidth="1"/>
    <col min="2058" max="2058" width="5.7109375" customWidth="1"/>
    <col min="2059" max="2059" width="6.42578125" customWidth="1"/>
    <col min="2060" max="2060" width="5.140625" customWidth="1"/>
    <col min="2061" max="2061" width="5.42578125" customWidth="1"/>
    <col min="2062" max="2062" width="6" customWidth="1"/>
    <col min="2063" max="2064" width="5.5703125" customWidth="1"/>
    <col min="2065" max="2065" width="5.7109375" customWidth="1"/>
    <col min="2303" max="2304" width="10.7109375" customWidth="1"/>
    <col min="2305" max="2305" width="9.5703125" customWidth="1"/>
    <col min="2306" max="2306" width="7" customWidth="1"/>
    <col min="2307" max="2307" width="7.5703125" customWidth="1"/>
    <col min="2308" max="2308" width="5.7109375" customWidth="1"/>
    <col min="2309" max="2309" width="5.85546875" customWidth="1"/>
    <col min="2310" max="2310" width="7" customWidth="1"/>
    <col min="2311" max="2311" width="5.85546875" customWidth="1"/>
    <col min="2312" max="2312" width="6" customWidth="1"/>
    <col min="2313" max="2313" width="6.5703125" customWidth="1"/>
    <col min="2314" max="2314" width="5.7109375" customWidth="1"/>
    <col min="2315" max="2315" width="6.42578125" customWidth="1"/>
    <col min="2316" max="2316" width="5.140625" customWidth="1"/>
    <col min="2317" max="2317" width="5.42578125" customWidth="1"/>
    <col min="2318" max="2318" width="6" customWidth="1"/>
    <col min="2319" max="2320" width="5.5703125" customWidth="1"/>
    <col min="2321" max="2321" width="5.7109375" customWidth="1"/>
    <col min="2559" max="2560" width="10.7109375" customWidth="1"/>
    <col min="2561" max="2561" width="9.5703125" customWidth="1"/>
    <col min="2562" max="2562" width="7" customWidth="1"/>
    <col min="2563" max="2563" width="7.5703125" customWidth="1"/>
    <col min="2564" max="2564" width="5.7109375" customWidth="1"/>
    <col min="2565" max="2565" width="5.85546875" customWidth="1"/>
    <col min="2566" max="2566" width="7" customWidth="1"/>
    <col min="2567" max="2567" width="5.85546875" customWidth="1"/>
    <col min="2568" max="2568" width="6" customWidth="1"/>
    <col min="2569" max="2569" width="6.5703125" customWidth="1"/>
    <col min="2570" max="2570" width="5.7109375" customWidth="1"/>
    <col min="2571" max="2571" width="6.42578125" customWidth="1"/>
    <col min="2572" max="2572" width="5.140625" customWidth="1"/>
    <col min="2573" max="2573" width="5.42578125" customWidth="1"/>
    <col min="2574" max="2574" width="6" customWidth="1"/>
    <col min="2575" max="2576" width="5.5703125" customWidth="1"/>
    <col min="2577" max="2577" width="5.7109375" customWidth="1"/>
    <col min="2815" max="2816" width="10.7109375" customWidth="1"/>
    <col min="2817" max="2817" width="9.5703125" customWidth="1"/>
    <col min="2818" max="2818" width="7" customWidth="1"/>
    <col min="2819" max="2819" width="7.5703125" customWidth="1"/>
    <col min="2820" max="2820" width="5.7109375" customWidth="1"/>
    <col min="2821" max="2821" width="5.85546875" customWidth="1"/>
    <col min="2822" max="2822" width="7" customWidth="1"/>
    <col min="2823" max="2823" width="5.85546875" customWidth="1"/>
    <col min="2824" max="2824" width="6" customWidth="1"/>
    <col min="2825" max="2825" width="6.5703125" customWidth="1"/>
    <col min="2826" max="2826" width="5.7109375" customWidth="1"/>
    <col min="2827" max="2827" width="6.42578125" customWidth="1"/>
    <col min="2828" max="2828" width="5.140625" customWidth="1"/>
    <col min="2829" max="2829" width="5.42578125" customWidth="1"/>
    <col min="2830" max="2830" width="6" customWidth="1"/>
    <col min="2831" max="2832" width="5.5703125" customWidth="1"/>
    <col min="2833" max="2833" width="5.7109375" customWidth="1"/>
    <col min="3071" max="3072" width="10.7109375" customWidth="1"/>
    <col min="3073" max="3073" width="9.5703125" customWidth="1"/>
    <col min="3074" max="3074" width="7" customWidth="1"/>
    <col min="3075" max="3075" width="7.5703125" customWidth="1"/>
    <col min="3076" max="3076" width="5.7109375" customWidth="1"/>
    <col min="3077" max="3077" width="5.85546875" customWidth="1"/>
    <col min="3078" max="3078" width="7" customWidth="1"/>
    <col min="3079" max="3079" width="5.85546875" customWidth="1"/>
    <col min="3080" max="3080" width="6" customWidth="1"/>
    <col min="3081" max="3081" width="6.5703125" customWidth="1"/>
    <col min="3082" max="3082" width="5.7109375" customWidth="1"/>
    <col min="3083" max="3083" width="6.42578125" customWidth="1"/>
    <col min="3084" max="3084" width="5.140625" customWidth="1"/>
    <col min="3085" max="3085" width="5.42578125" customWidth="1"/>
    <col min="3086" max="3086" width="6" customWidth="1"/>
    <col min="3087" max="3088" width="5.5703125" customWidth="1"/>
    <col min="3089" max="3089" width="5.7109375" customWidth="1"/>
    <col min="3327" max="3328" width="10.7109375" customWidth="1"/>
    <col min="3329" max="3329" width="9.5703125" customWidth="1"/>
    <col min="3330" max="3330" width="7" customWidth="1"/>
    <col min="3331" max="3331" width="7.5703125" customWidth="1"/>
    <col min="3332" max="3332" width="5.7109375" customWidth="1"/>
    <col min="3333" max="3333" width="5.85546875" customWidth="1"/>
    <col min="3334" max="3334" width="7" customWidth="1"/>
    <col min="3335" max="3335" width="5.85546875" customWidth="1"/>
    <col min="3336" max="3336" width="6" customWidth="1"/>
    <col min="3337" max="3337" width="6.5703125" customWidth="1"/>
    <col min="3338" max="3338" width="5.7109375" customWidth="1"/>
    <col min="3339" max="3339" width="6.42578125" customWidth="1"/>
    <col min="3340" max="3340" width="5.140625" customWidth="1"/>
    <col min="3341" max="3341" width="5.42578125" customWidth="1"/>
    <col min="3342" max="3342" width="6" customWidth="1"/>
    <col min="3343" max="3344" width="5.5703125" customWidth="1"/>
    <col min="3345" max="3345" width="5.7109375" customWidth="1"/>
    <col min="3583" max="3584" width="10.7109375" customWidth="1"/>
    <col min="3585" max="3585" width="9.5703125" customWidth="1"/>
    <col min="3586" max="3586" width="7" customWidth="1"/>
    <col min="3587" max="3587" width="7.5703125" customWidth="1"/>
    <col min="3588" max="3588" width="5.7109375" customWidth="1"/>
    <col min="3589" max="3589" width="5.85546875" customWidth="1"/>
    <col min="3590" max="3590" width="7" customWidth="1"/>
    <col min="3591" max="3591" width="5.85546875" customWidth="1"/>
    <col min="3592" max="3592" width="6" customWidth="1"/>
    <col min="3593" max="3593" width="6.5703125" customWidth="1"/>
    <col min="3594" max="3594" width="5.7109375" customWidth="1"/>
    <col min="3595" max="3595" width="6.42578125" customWidth="1"/>
    <col min="3596" max="3596" width="5.140625" customWidth="1"/>
    <col min="3597" max="3597" width="5.42578125" customWidth="1"/>
    <col min="3598" max="3598" width="6" customWidth="1"/>
    <col min="3599" max="3600" width="5.5703125" customWidth="1"/>
    <col min="3601" max="3601" width="5.7109375" customWidth="1"/>
    <col min="3839" max="3840" width="10.7109375" customWidth="1"/>
    <col min="3841" max="3841" width="9.5703125" customWidth="1"/>
    <col min="3842" max="3842" width="7" customWidth="1"/>
    <col min="3843" max="3843" width="7.5703125" customWidth="1"/>
    <col min="3844" max="3844" width="5.7109375" customWidth="1"/>
    <col min="3845" max="3845" width="5.85546875" customWidth="1"/>
    <col min="3846" max="3846" width="7" customWidth="1"/>
    <col min="3847" max="3847" width="5.85546875" customWidth="1"/>
    <col min="3848" max="3848" width="6" customWidth="1"/>
    <col min="3849" max="3849" width="6.5703125" customWidth="1"/>
    <col min="3850" max="3850" width="5.7109375" customWidth="1"/>
    <col min="3851" max="3851" width="6.42578125" customWidth="1"/>
    <col min="3852" max="3852" width="5.140625" customWidth="1"/>
    <col min="3853" max="3853" width="5.42578125" customWidth="1"/>
    <col min="3854" max="3854" width="6" customWidth="1"/>
    <col min="3855" max="3856" width="5.5703125" customWidth="1"/>
    <col min="3857" max="3857" width="5.7109375" customWidth="1"/>
    <col min="4095" max="4096" width="10.7109375" customWidth="1"/>
    <col min="4097" max="4097" width="9.5703125" customWidth="1"/>
    <col min="4098" max="4098" width="7" customWidth="1"/>
    <col min="4099" max="4099" width="7.5703125" customWidth="1"/>
    <col min="4100" max="4100" width="5.7109375" customWidth="1"/>
    <col min="4101" max="4101" width="5.85546875" customWidth="1"/>
    <col min="4102" max="4102" width="7" customWidth="1"/>
    <col min="4103" max="4103" width="5.85546875" customWidth="1"/>
    <col min="4104" max="4104" width="6" customWidth="1"/>
    <col min="4105" max="4105" width="6.5703125" customWidth="1"/>
    <col min="4106" max="4106" width="5.7109375" customWidth="1"/>
    <col min="4107" max="4107" width="6.42578125" customWidth="1"/>
    <col min="4108" max="4108" width="5.140625" customWidth="1"/>
    <col min="4109" max="4109" width="5.42578125" customWidth="1"/>
    <col min="4110" max="4110" width="6" customWidth="1"/>
    <col min="4111" max="4112" width="5.5703125" customWidth="1"/>
    <col min="4113" max="4113" width="5.7109375" customWidth="1"/>
    <col min="4351" max="4352" width="10.7109375" customWidth="1"/>
    <col min="4353" max="4353" width="9.5703125" customWidth="1"/>
    <col min="4354" max="4354" width="7" customWidth="1"/>
    <col min="4355" max="4355" width="7.5703125" customWidth="1"/>
    <col min="4356" max="4356" width="5.7109375" customWidth="1"/>
    <col min="4357" max="4357" width="5.85546875" customWidth="1"/>
    <col min="4358" max="4358" width="7" customWidth="1"/>
    <col min="4359" max="4359" width="5.85546875" customWidth="1"/>
    <col min="4360" max="4360" width="6" customWidth="1"/>
    <col min="4361" max="4361" width="6.5703125" customWidth="1"/>
    <col min="4362" max="4362" width="5.7109375" customWidth="1"/>
    <col min="4363" max="4363" width="6.42578125" customWidth="1"/>
    <col min="4364" max="4364" width="5.140625" customWidth="1"/>
    <col min="4365" max="4365" width="5.42578125" customWidth="1"/>
    <col min="4366" max="4366" width="6" customWidth="1"/>
    <col min="4367" max="4368" width="5.5703125" customWidth="1"/>
    <col min="4369" max="4369" width="5.7109375" customWidth="1"/>
    <col min="4607" max="4608" width="10.7109375" customWidth="1"/>
    <col min="4609" max="4609" width="9.5703125" customWidth="1"/>
    <col min="4610" max="4610" width="7" customWidth="1"/>
    <col min="4611" max="4611" width="7.5703125" customWidth="1"/>
    <col min="4612" max="4612" width="5.7109375" customWidth="1"/>
    <col min="4613" max="4613" width="5.85546875" customWidth="1"/>
    <col min="4614" max="4614" width="7" customWidth="1"/>
    <col min="4615" max="4615" width="5.85546875" customWidth="1"/>
    <col min="4616" max="4616" width="6" customWidth="1"/>
    <col min="4617" max="4617" width="6.5703125" customWidth="1"/>
    <col min="4618" max="4618" width="5.7109375" customWidth="1"/>
    <col min="4619" max="4619" width="6.42578125" customWidth="1"/>
    <col min="4620" max="4620" width="5.140625" customWidth="1"/>
    <col min="4621" max="4621" width="5.42578125" customWidth="1"/>
    <col min="4622" max="4622" width="6" customWidth="1"/>
    <col min="4623" max="4624" width="5.5703125" customWidth="1"/>
    <col min="4625" max="4625" width="5.7109375" customWidth="1"/>
    <col min="4863" max="4864" width="10.7109375" customWidth="1"/>
    <col min="4865" max="4865" width="9.5703125" customWidth="1"/>
    <col min="4866" max="4866" width="7" customWidth="1"/>
    <col min="4867" max="4867" width="7.5703125" customWidth="1"/>
    <col min="4868" max="4868" width="5.7109375" customWidth="1"/>
    <col min="4869" max="4869" width="5.85546875" customWidth="1"/>
    <col min="4870" max="4870" width="7" customWidth="1"/>
    <col min="4871" max="4871" width="5.85546875" customWidth="1"/>
    <col min="4872" max="4872" width="6" customWidth="1"/>
    <col min="4873" max="4873" width="6.5703125" customWidth="1"/>
    <col min="4874" max="4874" width="5.7109375" customWidth="1"/>
    <col min="4875" max="4875" width="6.42578125" customWidth="1"/>
    <col min="4876" max="4876" width="5.140625" customWidth="1"/>
    <col min="4877" max="4877" width="5.42578125" customWidth="1"/>
    <col min="4878" max="4878" width="6" customWidth="1"/>
    <col min="4879" max="4880" width="5.5703125" customWidth="1"/>
    <col min="4881" max="4881" width="5.7109375" customWidth="1"/>
    <col min="5119" max="5120" width="10.7109375" customWidth="1"/>
    <col min="5121" max="5121" width="9.5703125" customWidth="1"/>
    <col min="5122" max="5122" width="7" customWidth="1"/>
    <col min="5123" max="5123" width="7.5703125" customWidth="1"/>
    <col min="5124" max="5124" width="5.7109375" customWidth="1"/>
    <col min="5125" max="5125" width="5.85546875" customWidth="1"/>
    <col min="5126" max="5126" width="7" customWidth="1"/>
    <col min="5127" max="5127" width="5.85546875" customWidth="1"/>
    <col min="5128" max="5128" width="6" customWidth="1"/>
    <col min="5129" max="5129" width="6.5703125" customWidth="1"/>
    <col min="5130" max="5130" width="5.7109375" customWidth="1"/>
    <col min="5131" max="5131" width="6.42578125" customWidth="1"/>
    <col min="5132" max="5132" width="5.140625" customWidth="1"/>
    <col min="5133" max="5133" width="5.42578125" customWidth="1"/>
    <col min="5134" max="5134" width="6" customWidth="1"/>
    <col min="5135" max="5136" width="5.5703125" customWidth="1"/>
    <col min="5137" max="5137" width="5.7109375" customWidth="1"/>
    <col min="5375" max="5376" width="10.7109375" customWidth="1"/>
    <col min="5377" max="5377" width="9.5703125" customWidth="1"/>
    <col min="5378" max="5378" width="7" customWidth="1"/>
    <col min="5379" max="5379" width="7.5703125" customWidth="1"/>
    <col min="5380" max="5380" width="5.7109375" customWidth="1"/>
    <col min="5381" max="5381" width="5.85546875" customWidth="1"/>
    <col min="5382" max="5382" width="7" customWidth="1"/>
    <col min="5383" max="5383" width="5.85546875" customWidth="1"/>
    <col min="5384" max="5384" width="6" customWidth="1"/>
    <col min="5385" max="5385" width="6.5703125" customWidth="1"/>
    <col min="5386" max="5386" width="5.7109375" customWidth="1"/>
    <col min="5387" max="5387" width="6.42578125" customWidth="1"/>
    <col min="5388" max="5388" width="5.140625" customWidth="1"/>
    <col min="5389" max="5389" width="5.42578125" customWidth="1"/>
    <col min="5390" max="5390" width="6" customWidth="1"/>
    <col min="5391" max="5392" width="5.5703125" customWidth="1"/>
    <col min="5393" max="5393" width="5.7109375" customWidth="1"/>
    <col min="5631" max="5632" width="10.7109375" customWidth="1"/>
    <col min="5633" max="5633" width="9.5703125" customWidth="1"/>
    <col min="5634" max="5634" width="7" customWidth="1"/>
    <col min="5635" max="5635" width="7.5703125" customWidth="1"/>
    <col min="5636" max="5636" width="5.7109375" customWidth="1"/>
    <col min="5637" max="5637" width="5.85546875" customWidth="1"/>
    <col min="5638" max="5638" width="7" customWidth="1"/>
    <col min="5639" max="5639" width="5.85546875" customWidth="1"/>
    <col min="5640" max="5640" width="6" customWidth="1"/>
    <col min="5641" max="5641" width="6.5703125" customWidth="1"/>
    <col min="5642" max="5642" width="5.7109375" customWidth="1"/>
    <col min="5643" max="5643" width="6.42578125" customWidth="1"/>
    <col min="5644" max="5644" width="5.140625" customWidth="1"/>
    <col min="5645" max="5645" width="5.42578125" customWidth="1"/>
    <col min="5646" max="5646" width="6" customWidth="1"/>
    <col min="5647" max="5648" width="5.5703125" customWidth="1"/>
    <col min="5649" max="5649" width="5.7109375" customWidth="1"/>
    <col min="5887" max="5888" width="10.7109375" customWidth="1"/>
    <col min="5889" max="5889" width="9.5703125" customWidth="1"/>
    <col min="5890" max="5890" width="7" customWidth="1"/>
    <col min="5891" max="5891" width="7.5703125" customWidth="1"/>
    <col min="5892" max="5892" width="5.7109375" customWidth="1"/>
    <col min="5893" max="5893" width="5.85546875" customWidth="1"/>
    <col min="5894" max="5894" width="7" customWidth="1"/>
    <col min="5895" max="5895" width="5.85546875" customWidth="1"/>
    <col min="5896" max="5896" width="6" customWidth="1"/>
    <col min="5897" max="5897" width="6.5703125" customWidth="1"/>
    <col min="5898" max="5898" width="5.7109375" customWidth="1"/>
    <col min="5899" max="5899" width="6.42578125" customWidth="1"/>
    <col min="5900" max="5900" width="5.140625" customWidth="1"/>
    <col min="5901" max="5901" width="5.42578125" customWidth="1"/>
    <col min="5902" max="5902" width="6" customWidth="1"/>
    <col min="5903" max="5904" width="5.5703125" customWidth="1"/>
    <col min="5905" max="5905" width="5.7109375" customWidth="1"/>
    <col min="6143" max="6144" width="10.7109375" customWidth="1"/>
    <col min="6145" max="6145" width="9.5703125" customWidth="1"/>
    <col min="6146" max="6146" width="7" customWidth="1"/>
    <col min="6147" max="6147" width="7.5703125" customWidth="1"/>
    <col min="6148" max="6148" width="5.7109375" customWidth="1"/>
    <col min="6149" max="6149" width="5.85546875" customWidth="1"/>
    <col min="6150" max="6150" width="7" customWidth="1"/>
    <col min="6151" max="6151" width="5.85546875" customWidth="1"/>
    <col min="6152" max="6152" width="6" customWidth="1"/>
    <col min="6153" max="6153" width="6.5703125" customWidth="1"/>
    <col min="6154" max="6154" width="5.7109375" customWidth="1"/>
    <col min="6155" max="6155" width="6.42578125" customWidth="1"/>
    <col min="6156" max="6156" width="5.140625" customWidth="1"/>
    <col min="6157" max="6157" width="5.42578125" customWidth="1"/>
    <col min="6158" max="6158" width="6" customWidth="1"/>
    <col min="6159" max="6160" width="5.5703125" customWidth="1"/>
    <col min="6161" max="6161" width="5.7109375" customWidth="1"/>
    <col min="6399" max="6400" width="10.7109375" customWidth="1"/>
    <col min="6401" max="6401" width="9.5703125" customWidth="1"/>
    <col min="6402" max="6402" width="7" customWidth="1"/>
    <col min="6403" max="6403" width="7.5703125" customWidth="1"/>
    <col min="6404" max="6404" width="5.7109375" customWidth="1"/>
    <col min="6405" max="6405" width="5.85546875" customWidth="1"/>
    <col min="6406" max="6406" width="7" customWidth="1"/>
    <col min="6407" max="6407" width="5.85546875" customWidth="1"/>
    <col min="6408" max="6408" width="6" customWidth="1"/>
    <col min="6409" max="6409" width="6.5703125" customWidth="1"/>
    <col min="6410" max="6410" width="5.7109375" customWidth="1"/>
    <col min="6411" max="6411" width="6.42578125" customWidth="1"/>
    <col min="6412" max="6412" width="5.140625" customWidth="1"/>
    <col min="6413" max="6413" width="5.42578125" customWidth="1"/>
    <col min="6414" max="6414" width="6" customWidth="1"/>
    <col min="6415" max="6416" width="5.5703125" customWidth="1"/>
    <col min="6417" max="6417" width="5.7109375" customWidth="1"/>
    <col min="6655" max="6656" width="10.7109375" customWidth="1"/>
    <col min="6657" max="6657" width="9.5703125" customWidth="1"/>
    <col min="6658" max="6658" width="7" customWidth="1"/>
    <col min="6659" max="6659" width="7.5703125" customWidth="1"/>
    <col min="6660" max="6660" width="5.7109375" customWidth="1"/>
    <col min="6661" max="6661" width="5.85546875" customWidth="1"/>
    <col min="6662" max="6662" width="7" customWidth="1"/>
    <col min="6663" max="6663" width="5.85546875" customWidth="1"/>
    <col min="6664" max="6664" width="6" customWidth="1"/>
    <col min="6665" max="6665" width="6.5703125" customWidth="1"/>
    <col min="6666" max="6666" width="5.7109375" customWidth="1"/>
    <col min="6667" max="6667" width="6.42578125" customWidth="1"/>
    <col min="6668" max="6668" width="5.140625" customWidth="1"/>
    <col min="6669" max="6669" width="5.42578125" customWidth="1"/>
    <col min="6670" max="6670" width="6" customWidth="1"/>
    <col min="6671" max="6672" width="5.5703125" customWidth="1"/>
    <col min="6673" max="6673" width="5.7109375" customWidth="1"/>
    <col min="6911" max="6912" width="10.7109375" customWidth="1"/>
    <col min="6913" max="6913" width="9.5703125" customWidth="1"/>
    <col min="6914" max="6914" width="7" customWidth="1"/>
    <col min="6915" max="6915" width="7.5703125" customWidth="1"/>
    <col min="6916" max="6916" width="5.7109375" customWidth="1"/>
    <col min="6917" max="6917" width="5.85546875" customWidth="1"/>
    <col min="6918" max="6918" width="7" customWidth="1"/>
    <col min="6919" max="6919" width="5.85546875" customWidth="1"/>
    <col min="6920" max="6920" width="6" customWidth="1"/>
    <col min="6921" max="6921" width="6.5703125" customWidth="1"/>
    <col min="6922" max="6922" width="5.7109375" customWidth="1"/>
    <col min="6923" max="6923" width="6.42578125" customWidth="1"/>
    <col min="6924" max="6924" width="5.140625" customWidth="1"/>
    <col min="6925" max="6925" width="5.42578125" customWidth="1"/>
    <col min="6926" max="6926" width="6" customWidth="1"/>
    <col min="6927" max="6928" width="5.5703125" customWidth="1"/>
    <col min="6929" max="6929" width="5.7109375" customWidth="1"/>
    <col min="7167" max="7168" width="10.7109375" customWidth="1"/>
    <col min="7169" max="7169" width="9.5703125" customWidth="1"/>
    <col min="7170" max="7170" width="7" customWidth="1"/>
    <col min="7171" max="7171" width="7.5703125" customWidth="1"/>
    <col min="7172" max="7172" width="5.7109375" customWidth="1"/>
    <col min="7173" max="7173" width="5.85546875" customWidth="1"/>
    <col min="7174" max="7174" width="7" customWidth="1"/>
    <col min="7175" max="7175" width="5.85546875" customWidth="1"/>
    <col min="7176" max="7176" width="6" customWidth="1"/>
    <col min="7177" max="7177" width="6.5703125" customWidth="1"/>
    <col min="7178" max="7178" width="5.7109375" customWidth="1"/>
    <col min="7179" max="7179" width="6.42578125" customWidth="1"/>
    <col min="7180" max="7180" width="5.140625" customWidth="1"/>
    <col min="7181" max="7181" width="5.42578125" customWidth="1"/>
    <col min="7182" max="7182" width="6" customWidth="1"/>
    <col min="7183" max="7184" width="5.5703125" customWidth="1"/>
    <col min="7185" max="7185" width="5.7109375" customWidth="1"/>
    <col min="7423" max="7424" width="10.7109375" customWidth="1"/>
    <col min="7425" max="7425" width="9.5703125" customWidth="1"/>
    <col min="7426" max="7426" width="7" customWidth="1"/>
    <col min="7427" max="7427" width="7.5703125" customWidth="1"/>
    <col min="7428" max="7428" width="5.7109375" customWidth="1"/>
    <col min="7429" max="7429" width="5.85546875" customWidth="1"/>
    <col min="7430" max="7430" width="7" customWidth="1"/>
    <col min="7431" max="7431" width="5.85546875" customWidth="1"/>
    <col min="7432" max="7432" width="6" customWidth="1"/>
    <col min="7433" max="7433" width="6.5703125" customWidth="1"/>
    <col min="7434" max="7434" width="5.7109375" customWidth="1"/>
    <col min="7435" max="7435" width="6.42578125" customWidth="1"/>
    <col min="7436" max="7436" width="5.140625" customWidth="1"/>
    <col min="7437" max="7437" width="5.42578125" customWidth="1"/>
    <col min="7438" max="7438" width="6" customWidth="1"/>
    <col min="7439" max="7440" width="5.5703125" customWidth="1"/>
    <col min="7441" max="7441" width="5.7109375" customWidth="1"/>
    <col min="7679" max="7680" width="10.7109375" customWidth="1"/>
    <col min="7681" max="7681" width="9.5703125" customWidth="1"/>
    <col min="7682" max="7682" width="7" customWidth="1"/>
    <col min="7683" max="7683" width="7.5703125" customWidth="1"/>
    <col min="7684" max="7684" width="5.7109375" customWidth="1"/>
    <col min="7685" max="7685" width="5.85546875" customWidth="1"/>
    <col min="7686" max="7686" width="7" customWidth="1"/>
    <col min="7687" max="7687" width="5.85546875" customWidth="1"/>
    <col min="7688" max="7688" width="6" customWidth="1"/>
    <col min="7689" max="7689" width="6.5703125" customWidth="1"/>
    <col min="7690" max="7690" width="5.7109375" customWidth="1"/>
    <col min="7691" max="7691" width="6.42578125" customWidth="1"/>
    <col min="7692" max="7692" width="5.140625" customWidth="1"/>
    <col min="7693" max="7693" width="5.42578125" customWidth="1"/>
    <col min="7694" max="7694" width="6" customWidth="1"/>
    <col min="7695" max="7696" width="5.5703125" customWidth="1"/>
    <col min="7697" max="7697" width="5.7109375" customWidth="1"/>
    <col min="7935" max="7936" width="10.7109375" customWidth="1"/>
    <col min="7937" max="7937" width="9.5703125" customWidth="1"/>
    <col min="7938" max="7938" width="7" customWidth="1"/>
    <col min="7939" max="7939" width="7.5703125" customWidth="1"/>
    <col min="7940" max="7940" width="5.7109375" customWidth="1"/>
    <col min="7941" max="7941" width="5.85546875" customWidth="1"/>
    <col min="7942" max="7942" width="7" customWidth="1"/>
    <col min="7943" max="7943" width="5.85546875" customWidth="1"/>
    <col min="7944" max="7944" width="6" customWidth="1"/>
    <col min="7945" max="7945" width="6.5703125" customWidth="1"/>
    <col min="7946" max="7946" width="5.7109375" customWidth="1"/>
    <col min="7947" max="7947" width="6.42578125" customWidth="1"/>
    <col min="7948" max="7948" width="5.140625" customWidth="1"/>
    <col min="7949" max="7949" width="5.42578125" customWidth="1"/>
    <col min="7950" max="7950" width="6" customWidth="1"/>
    <col min="7951" max="7952" width="5.5703125" customWidth="1"/>
    <col min="7953" max="7953" width="5.7109375" customWidth="1"/>
    <col min="8191" max="8192" width="10.7109375" customWidth="1"/>
    <col min="8193" max="8193" width="9.5703125" customWidth="1"/>
    <col min="8194" max="8194" width="7" customWidth="1"/>
    <col min="8195" max="8195" width="7.5703125" customWidth="1"/>
    <col min="8196" max="8196" width="5.7109375" customWidth="1"/>
    <col min="8197" max="8197" width="5.85546875" customWidth="1"/>
    <col min="8198" max="8198" width="7" customWidth="1"/>
    <col min="8199" max="8199" width="5.85546875" customWidth="1"/>
    <col min="8200" max="8200" width="6" customWidth="1"/>
    <col min="8201" max="8201" width="6.5703125" customWidth="1"/>
    <col min="8202" max="8202" width="5.7109375" customWidth="1"/>
    <col min="8203" max="8203" width="6.42578125" customWidth="1"/>
    <col min="8204" max="8204" width="5.140625" customWidth="1"/>
    <col min="8205" max="8205" width="5.42578125" customWidth="1"/>
    <col min="8206" max="8206" width="6" customWidth="1"/>
    <col min="8207" max="8208" width="5.5703125" customWidth="1"/>
    <col min="8209" max="8209" width="5.7109375" customWidth="1"/>
    <col min="8447" max="8448" width="10.7109375" customWidth="1"/>
    <col min="8449" max="8449" width="9.5703125" customWidth="1"/>
    <col min="8450" max="8450" width="7" customWidth="1"/>
    <col min="8451" max="8451" width="7.5703125" customWidth="1"/>
    <col min="8452" max="8452" width="5.7109375" customWidth="1"/>
    <col min="8453" max="8453" width="5.85546875" customWidth="1"/>
    <col min="8454" max="8454" width="7" customWidth="1"/>
    <col min="8455" max="8455" width="5.85546875" customWidth="1"/>
    <col min="8456" max="8456" width="6" customWidth="1"/>
    <col min="8457" max="8457" width="6.5703125" customWidth="1"/>
    <col min="8458" max="8458" width="5.7109375" customWidth="1"/>
    <col min="8459" max="8459" width="6.42578125" customWidth="1"/>
    <col min="8460" max="8460" width="5.140625" customWidth="1"/>
    <col min="8461" max="8461" width="5.42578125" customWidth="1"/>
    <col min="8462" max="8462" width="6" customWidth="1"/>
    <col min="8463" max="8464" width="5.5703125" customWidth="1"/>
    <col min="8465" max="8465" width="5.7109375" customWidth="1"/>
    <col min="8703" max="8704" width="10.7109375" customWidth="1"/>
    <col min="8705" max="8705" width="9.5703125" customWidth="1"/>
    <col min="8706" max="8706" width="7" customWidth="1"/>
    <col min="8707" max="8707" width="7.5703125" customWidth="1"/>
    <col min="8708" max="8708" width="5.7109375" customWidth="1"/>
    <col min="8709" max="8709" width="5.85546875" customWidth="1"/>
    <col min="8710" max="8710" width="7" customWidth="1"/>
    <col min="8711" max="8711" width="5.85546875" customWidth="1"/>
    <col min="8712" max="8712" width="6" customWidth="1"/>
    <col min="8713" max="8713" width="6.5703125" customWidth="1"/>
    <col min="8714" max="8714" width="5.7109375" customWidth="1"/>
    <col min="8715" max="8715" width="6.42578125" customWidth="1"/>
    <col min="8716" max="8716" width="5.140625" customWidth="1"/>
    <col min="8717" max="8717" width="5.42578125" customWidth="1"/>
    <col min="8718" max="8718" width="6" customWidth="1"/>
    <col min="8719" max="8720" width="5.5703125" customWidth="1"/>
    <col min="8721" max="8721" width="5.7109375" customWidth="1"/>
    <col min="8959" max="8960" width="10.7109375" customWidth="1"/>
    <col min="8961" max="8961" width="9.5703125" customWidth="1"/>
    <col min="8962" max="8962" width="7" customWidth="1"/>
    <col min="8963" max="8963" width="7.5703125" customWidth="1"/>
    <col min="8964" max="8964" width="5.7109375" customWidth="1"/>
    <col min="8965" max="8965" width="5.85546875" customWidth="1"/>
    <col min="8966" max="8966" width="7" customWidth="1"/>
    <col min="8967" max="8967" width="5.85546875" customWidth="1"/>
    <col min="8968" max="8968" width="6" customWidth="1"/>
    <col min="8969" max="8969" width="6.5703125" customWidth="1"/>
    <col min="8970" max="8970" width="5.7109375" customWidth="1"/>
    <col min="8971" max="8971" width="6.42578125" customWidth="1"/>
    <col min="8972" max="8972" width="5.140625" customWidth="1"/>
    <col min="8973" max="8973" width="5.42578125" customWidth="1"/>
    <col min="8974" max="8974" width="6" customWidth="1"/>
    <col min="8975" max="8976" width="5.5703125" customWidth="1"/>
    <col min="8977" max="8977" width="5.7109375" customWidth="1"/>
    <col min="9215" max="9216" width="10.7109375" customWidth="1"/>
    <col min="9217" max="9217" width="9.5703125" customWidth="1"/>
    <col min="9218" max="9218" width="7" customWidth="1"/>
    <col min="9219" max="9219" width="7.5703125" customWidth="1"/>
    <col min="9220" max="9220" width="5.7109375" customWidth="1"/>
    <col min="9221" max="9221" width="5.85546875" customWidth="1"/>
    <col min="9222" max="9222" width="7" customWidth="1"/>
    <col min="9223" max="9223" width="5.85546875" customWidth="1"/>
    <col min="9224" max="9224" width="6" customWidth="1"/>
    <col min="9225" max="9225" width="6.5703125" customWidth="1"/>
    <col min="9226" max="9226" width="5.7109375" customWidth="1"/>
    <col min="9227" max="9227" width="6.42578125" customWidth="1"/>
    <col min="9228" max="9228" width="5.140625" customWidth="1"/>
    <col min="9229" max="9229" width="5.42578125" customWidth="1"/>
    <col min="9230" max="9230" width="6" customWidth="1"/>
    <col min="9231" max="9232" width="5.5703125" customWidth="1"/>
    <col min="9233" max="9233" width="5.7109375" customWidth="1"/>
    <col min="9471" max="9472" width="10.7109375" customWidth="1"/>
    <col min="9473" max="9473" width="9.5703125" customWidth="1"/>
    <col min="9474" max="9474" width="7" customWidth="1"/>
    <col min="9475" max="9475" width="7.5703125" customWidth="1"/>
    <col min="9476" max="9476" width="5.7109375" customWidth="1"/>
    <col min="9477" max="9477" width="5.85546875" customWidth="1"/>
    <col min="9478" max="9478" width="7" customWidth="1"/>
    <col min="9479" max="9479" width="5.85546875" customWidth="1"/>
    <col min="9480" max="9480" width="6" customWidth="1"/>
    <col min="9481" max="9481" width="6.5703125" customWidth="1"/>
    <col min="9482" max="9482" width="5.7109375" customWidth="1"/>
    <col min="9483" max="9483" width="6.42578125" customWidth="1"/>
    <col min="9484" max="9484" width="5.140625" customWidth="1"/>
    <col min="9485" max="9485" width="5.42578125" customWidth="1"/>
    <col min="9486" max="9486" width="6" customWidth="1"/>
    <col min="9487" max="9488" width="5.5703125" customWidth="1"/>
    <col min="9489" max="9489" width="5.7109375" customWidth="1"/>
    <col min="9727" max="9728" width="10.7109375" customWidth="1"/>
    <col min="9729" max="9729" width="9.5703125" customWidth="1"/>
    <col min="9730" max="9730" width="7" customWidth="1"/>
    <col min="9731" max="9731" width="7.5703125" customWidth="1"/>
    <col min="9732" max="9732" width="5.7109375" customWidth="1"/>
    <col min="9733" max="9733" width="5.85546875" customWidth="1"/>
    <col min="9734" max="9734" width="7" customWidth="1"/>
    <col min="9735" max="9735" width="5.85546875" customWidth="1"/>
    <col min="9736" max="9736" width="6" customWidth="1"/>
    <col min="9737" max="9737" width="6.5703125" customWidth="1"/>
    <col min="9738" max="9738" width="5.7109375" customWidth="1"/>
    <col min="9739" max="9739" width="6.42578125" customWidth="1"/>
    <col min="9740" max="9740" width="5.140625" customWidth="1"/>
    <col min="9741" max="9741" width="5.42578125" customWidth="1"/>
    <col min="9742" max="9742" width="6" customWidth="1"/>
    <col min="9743" max="9744" width="5.5703125" customWidth="1"/>
    <col min="9745" max="9745" width="5.7109375" customWidth="1"/>
    <col min="9983" max="9984" width="10.7109375" customWidth="1"/>
    <col min="9985" max="9985" width="9.5703125" customWidth="1"/>
    <col min="9986" max="9986" width="7" customWidth="1"/>
    <col min="9987" max="9987" width="7.5703125" customWidth="1"/>
    <col min="9988" max="9988" width="5.7109375" customWidth="1"/>
    <col min="9989" max="9989" width="5.85546875" customWidth="1"/>
    <col min="9990" max="9990" width="7" customWidth="1"/>
    <col min="9991" max="9991" width="5.85546875" customWidth="1"/>
    <col min="9992" max="9992" width="6" customWidth="1"/>
    <col min="9993" max="9993" width="6.5703125" customWidth="1"/>
    <col min="9994" max="9994" width="5.7109375" customWidth="1"/>
    <col min="9995" max="9995" width="6.42578125" customWidth="1"/>
    <col min="9996" max="9996" width="5.140625" customWidth="1"/>
    <col min="9997" max="9997" width="5.42578125" customWidth="1"/>
    <col min="9998" max="9998" width="6" customWidth="1"/>
    <col min="9999" max="10000" width="5.5703125" customWidth="1"/>
    <col min="10001" max="10001" width="5.7109375" customWidth="1"/>
    <col min="10239" max="10240" width="10.7109375" customWidth="1"/>
    <col min="10241" max="10241" width="9.5703125" customWidth="1"/>
    <col min="10242" max="10242" width="7" customWidth="1"/>
    <col min="10243" max="10243" width="7.5703125" customWidth="1"/>
    <col min="10244" max="10244" width="5.7109375" customWidth="1"/>
    <col min="10245" max="10245" width="5.85546875" customWidth="1"/>
    <col min="10246" max="10246" width="7" customWidth="1"/>
    <col min="10247" max="10247" width="5.85546875" customWidth="1"/>
    <col min="10248" max="10248" width="6" customWidth="1"/>
    <col min="10249" max="10249" width="6.5703125" customWidth="1"/>
    <col min="10250" max="10250" width="5.7109375" customWidth="1"/>
    <col min="10251" max="10251" width="6.42578125" customWidth="1"/>
    <col min="10252" max="10252" width="5.140625" customWidth="1"/>
    <col min="10253" max="10253" width="5.42578125" customWidth="1"/>
    <col min="10254" max="10254" width="6" customWidth="1"/>
    <col min="10255" max="10256" width="5.5703125" customWidth="1"/>
    <col min="10257" max="10257" width="5.7109375" customWidth="1"/>
    <col min="10495" max="10496" width="10.7109375" customWidth="1"/>
    <col min="10497" max="10497" width="9.5703125" customWidth="1"/>
    <col min="10498" max="10498" width="7" customWidth="1"/>
    <col min="10499" max="10499" width="7.5703125" customWidth="1"/>
    <col min="10500" max="10500" width="5.7109375" customWidth="1"/>
    <col min="10501" max="10501" width="5.85546875" customWidth="1"/>
    <col min="10502" max="10502" width="7" customWidth="1"/>
    <col min="10503" max="10503" width="5.85546875" customWidth="1"/>
    <col min="10504" max="10504" width="6" customWidth="1"/>
    <col min="10505" max="10505" width="6.5703125" customWidth="1"/>
    <col min="10506" max="10506" width="5.7109375" customWidth="1"/>
    <col min="10507" max="10507" width="6.42578125" customWidth="1"/>
    <col min="10508" max="10508" width="5.140625" customWidth="1"/>
    <col min="10509" max="10509" width="5.42578125" customWidth="1"/>
    <col min="10510" max="10510" width="6" customWidth="1"/>
    <col min="10511" max="10512" width="5.5703125" customWidth="1"/>
    <col min="10513" max="10513" width="5.7109375" customWidth="1"/>
    <col min="10751" max="10752" width="10.7109375" customWidth="1"/>
    <col min="10753" max="10753" width="9.5703125" customWidth="1"/>
    <col min="10754" max="10754" width="7" customWidth="1"/>
    <col min="10755" max="10755" width="7.5703125" customWidth="1"/>
    <col min="10756" max="10756" width="5.7109375" customWidth="1"/>
    <col min="10757" max="10757" width="5.85546875" customWidth="1"/>
    <col min="10758" max="10758" width="7" customWidth="1"/>
    <col min="10759" max="10759" width="5.85546875" customWidth="1"/>
    <col min="10760" max="10760" width="6" customWidth="1"/>
    <col min="10761" max="10761" width="6.5703125" customWidth="1"/>
    <col min="10762" max="10762" width="5.7109375" customWidth="1"/>
    <col min="10763" max="10763" width="6.42578125" customWidth="1"/>
    <col min="10764" max="10764" width="5.140625" customWidth="1"/>
    <col min="10765" max="10765" width="5.42578125" customWidth="1"/>
    <col min="10766" max="10766" width="6" customWidth="1"/>
    <col min="10767" max="10768" width="5.5703125" customWidth="1"/>
    <col min="10769" max="10769" width="5.7109375" customWidth="1"/>
    <col min="11007" max="11008" width="10.7109375" customWidth="1"/>
    <col min="11009" max="11009" width="9.5703125" customWidth="1"/>
    <col min="11010" max="11010" width="7" customWidth="1"/>
    <col min="11011" max="11011" width="7.5703125" customWidth="1"/>
    <col min="11012" max="11012" width="5.7109375" customWidth="1"/>
    <col min="11013" max="11013" width="5.85546875" customWidth="1"/>
    <col min="11014" max="11014" width="7" customWidth="1"/>
    <col min="11015" max="11015" width="5.85546875" customWidth="1"/>
    <col min="11016" max="11016" width="6" customWidth="1"/>
    <col min="11017" max="11017" width="6.5703125" customWidth="1"/>
    <col min="11018" max="11018" width="5.7109375" customWidth="1"/>
    <col min="11019" max="11019" width="6.42578125" customWidth="1"/>
    <col min="11020" max="11020" width="5.140625" customWidth="1"/>
    <col min="11021" max="11021" width="5.42578125" customWidth="1"/>
    <col min="11022" max="11022" width="6" customWidth="1"/>
    <col min="11023" max="11024" width="5.5703125" customWidth="1"/>
    <col min="11025" max="11025" width="5.7109375" customWidth="1"/>
    <col min="11263" max="11264" width="10.7109375" customWidth="1"/>
    <col min="11265" max="11265" width="9.5703125" customWidth="1"/>
    <col min="11266" max="11266" width="7" customWidth="1"/>
    <col min="11267" max="11267" width="7.5703125" customWidth="1"/>
    <col min="11268" max="11268" width="5.7109375" customWidth="1"/>
    <col min="11269" max="11269" width="5.85546875" customWidth="1"/>
    <col min="11270" max="11270" width="7" customWidth="1"/>
    <col min="11271" max="11271" width="5.85546875" customWidth="1"/>
    <col min="11272" max="11272" width="6" customWidth="1"/>
    <col min="11273" max="11273" width="6.5703125" customWidth="1"/>
    <col min="11274" max="11274" width="5.7109375" customWidth="1"/>
    <col min="11275" max="11275" width="6.42578125" customWidth="1"/>
    <col min="11276" max="11276" width="5.140625" customWidth="1"/>
    <col min="11277" max="11277" width="5.42578125" customWidth="1"/>
    <col min="11278" max="11278" width="6" customWidth="1"/>
    <col min="11279" max="11280" width="5.5703125" customWidth="1"/>
    <col min="11281" max="11281" width="5.7109375" customWidth="1"/>
    <col min="11519" max="11520" width="10.7109375" customWidth="1"/>
    <col min="11521" max="11521" width="9.5703125" customWidth="1"/>
    <col min="11522" max="11522" width="7" customWidth="1"/>
    <col min="11523" max="11523" width="7.5703125" customWidth="1"/>
    <col min="11524" max="11524" width="5.7109375" customWidth="1"/>
    <col min="11525" max="11525" width="5.85546875" customWidth="1"/>
    <col min="11526" max="11526" width="7" customWidth="1"/>
    <col min="11527" max="11527" width="5.85546875" customWidth="1"/>
    <col min="11528" max="11528" width="6" customWidth="1"/>
    <col min="11529" max="11529" width="6.5703125" customWidth="1"/>
    <col min="11530" max="11530" width="5.7109375" customWidth="1"/>
    <col min="11531" max="11531" width="6.42578125" customWidth="1"/>
    <col min="11532" max="11532" width="5.140625" customWidth="1"/>
    <col min="11533" max="11533" width="5.42578125" customWidth="1"/>
    <col min="11534" max="11534" width="6" customWidth="1"/>
    <col min="11535" max="11536" width="5.5703125" customWidth="1"/>
    <col min="11537" max="11537" width="5.7109375" customWidth="1"/>
    <col min="11775" max="11776" width="10.7109375" customWidth="1"/>
    <col min="11777" max="11777" width="9.5703125" customWidth="1"/>
    <col min="11778" max="11778" width="7" customWidth="1"/>
    <col min="11779" max="11779" width="7.5703125" customWidth="1"/>
    <col min="11780" max="11780" width="5.7109375" customWidth="1"/>
    <col min="11781" max="11781" width="5.85546875" customWidth="1"/>
    <col min="11782" max="11782" width="7" customWidth="1"/>
    <col min="11783" max="11783" width="5.85546875" customWidth="1"/>
    <col min="11784" max="11784" width="6" customWidth="1"/>
    <col min="11785" max="11785" width="6.5703125" customWidth="1"/>
    <col min="11786" max="11786" width="5.7109375" customWidth="1"/>
    <col min="11787" max="11787" width="6.42578125" customWidth="1"/>
    <col min="11788" max="11788" width="5.140625" customWidth="1"/>
    <col min="11789" max="11789" width="5.42578125" customWidth="1"/>
    <col min="11790" max="11790" width="6" customWidth="1"/>
    <col min="11791" max="11792" width="5.5703125" customWidth="1"/>
    <col min="11793" max="11793" width="5.7109375" customWidth="1"/>
    <col min="12031" max="12032" width="10.7109375" customWidth="1"/>
    <col min="12033" max="12033" width="9.5703125" customWidth="1"/>
    <col min="12034" max="12034" width="7" customWidth="1"/>
    <col min="12035" max="12035" width="7.5703125" customWidth="1"/>
    <col min="12036" max="12036" width="5.7109375" customWidth="1"/>
    <col min="12037" max="12037" width="5.85546875" customWidth="1"/>
    <col min="12038" max="12038" width="7" customWidth="1"/>
    <col min="12039" max="12039" width="5.85546875" customWidth="1"/>
    <col min="12040" max="12040" width="6" customWidth="1"/>
    <col min="12041" max="12041" width="6.5703125" customWidth="1"/>
    <col min="12042" max="12042" width="5.7109375" customWidth="1"/>
    <col min="12043" max="12043" width="6.42578125" customWidth="1"/>
    <col min="12044" max="12044" width="5.140625" customWidth="1"/>
    <col min="12045" max="12045" width="5.42578125" customWidth="1"/>
    <col min="12046" max="12046" width="6" customWidth="1"/>
    <col min="12047" max="12048" width="5.5703125" customWidth="1"/>
    <col min="12049" max="12049" width="5.7109375" customWidth="1"/>
    <col min="12287" max="12288" width="10.7109375" customWidth="1"/>
    <col min="12289" max="12289" width="9.5703125" customWidth="1"/>
    <col min="12290" max="12290" width="7" customWidth="1"/>
    <col min="12291" max="12291" width="7.5703125" customWidth="1"/>
    <col min="12292" max="12292" width="5.7109375" customWidth="1"/>
    <col min="12293" max="12293" width="5.85546875" customWidth="1"/>
    <col min="12294" max="12294" width="7" customWidth="1"/>
    <col min="12295" max="12295" width="5.85546875" customWidth="1"/>
    <col min="12296" max="12296" width="6" customWidth="1"/>
    <col min="12297" max="12297" width="6.5703125" customWidth="1"/>
    <col min="12298" max="12298" width="5.7109375" customWidth="1"/>
    <col min="12299" max="12299" width="6.42578125" customWidth="1"/>
    <col min="12300" max="12300" width="5.140625" customWidth="1"/>
    <col min="12301" max="12301" width="5.42578125" customWidth="1"/>
    <col min="12302" max="12302" width="6" customWidth="1"/>
    <col min="12303" max="12304" width="5.5703125" customWidth="1"/>
    <col min="12305" max="12305" width="5.7109375" customWidth="1"/>
    <col min="12543" max="12544" width="10.7109375" customWidth="1"/>
    <col min="12545" max="12545" width="9.5703125" customWidth="1"/>
    <col min="12546" max="12546" width="7" customWidth="1"/>
    <col min="12547" max="12547" width="7.5703125" customWidth="1"/>
    <col min="12548" max="12548" width="5.7109375" customWidth="1"/>
    <col min="12549" max="12549" width="5.85546875" customWidth="1"/>
    <col min="12550" max="12550" width="7" customWidth="1"/>
    <col min="12551" max="12551" width="5.85546875" customWidth="1"/>
    <col min="12552" max="12552" width="6" customWidth="1"/>
    <col min="12553" max="12553" width="6.5703125" customWidth="1"/>
    <col min="12554" max="12554" width="5.7109375" customWidth="1"/>
    <col min="12555" max="12555" width="6.42578125" customWidth="1"/>
    <col min="12556" max="12556" width="5.140625" customWidth="1"/>
    <col min="12557" max="12557" width="5.42578125" customWidth="1"/>
    <col min="12558" max="12558" width="6" customWidth="1"/>
    <col min="12559" max="12560" width="5.5703125" customWidth="1"/>
    <col min="12561" max="12561" width="5.7109375" customWidth="1"/>
    <col min="12799" max="12800" width="10.7109375" customWidth="1"/>
    <col min="12801" max="12801" width="9.5703125" customWidth="1"/>
    <col min="12802" max="12802" width="7" customWidth="1"/>
    <col min="12803" max="12803" width="7.5703125" customWidth="1"/>
    <col min="12804" max="12804" width="5.7109375" customWidth="1"/>
    <col min="12805" max="12805" width="5.85546875" customWidth="1"/>
    <col min="12806" max="12806" width="7" customWidth="1"/>
    <col min="12807" max="12807" width="5.85546875" customWidth="1"/>
    <col min="12808" max="12808" width="6" customWidth="1"/>
    <col min="12809" max="12809" width="6.5703125" customWidth="1"/>
    <col min="12810" max="12810" width="5.7109375" customWidth="1"/>
    <col min="12811" max="12811" width="6.42578125" customWidth="1"/>
    <col min="12812" max="12812" width="5.140625" customWidth="1"/>
    <col min="12813" max="12813" width="5.42578125" customWidth="1"/>
    <col min="12814" max="12814" width="6" customWidth="1"/>
    <col min="12815" max="12816" width="5.5703125" customWidth="1"/>
    <col min="12817" max="12817" width="5.7109375" customWidth="1"/>
    <col min="13055" max="13056" width="10.7109375" customWidth="1"/>
    <col min="13057" max="13057" width="9.5703125" customWidth="1"/>
    <col min="13058" max="13058" width="7" customWidth="1"/>
    <col min="13059" max="13059" width="7.5703125" customWidth="1"/>
    <col min="13060" max="13060" width="5.7109375" customWidth="1"/>
    <col min="13061" max="13061" width="5.85546875" customWidth="1"/>
    <col min="13062" max="13062" width="7" customWidth="1"/>
    <col min="13063" max="13063" width="5.85546875" customWidth="1"/>
    <col min="13064" max="13064" width="6" customWidth="1"/>
    <col min="13065" max="13065" width="6.5703125" customWidth="1"/>
    <col min="13066" max="13066" width="5.7109375" customWidth="1"/>
    <col min="13067" max="13067" width="6.42578125" customWidth="1"/>
    <col min="13068" max="13068" width="5.140625" customWidth="1"/>
    <col min="13069" max="13069" width="5.42578125" customWidth="1"/>
    <col min="13070" max="13070" width="6" customWidth="1"/>
    <col min="13071" max="13072" width="5.5703125" customWidth="1"/>
    <col min="13073" max="13073" width="5.7109375" customWidth="1"/>
    <col min="13311" max="13312" width="10.7109375" customWidth="1"/>
    <col min="13313" max="13313" width="9.5703125" customWidth="1"/>
    <col min="13314" max="13314" width="7" customWidth="1"/>
    <col min="13315" max="13315" width="7.5703125" customWidth="1"/>
    <col min="13316" max="13316" width="5.7109375" customWidth="1"/>
    <col min="13317" max="13317" width="5.85546875" customWidth="1"/>
    <col min="13318" max="13318" width="7" customWidth="1"/>
    <col min="13319" max="13319" width="5.85546875" customWidth="1"/>
    <col min="13320" max="13320" width="6" customWidth="1"/>
    <col min="13321" max="13321" width="6.5703125" customWidth="1"/>
    <col min="13322" max="13322" width="5.7109375" customWidth="1"/>
    <col min="13323" max="13323" width="6.42578125" customWidth="1"/>
    <col min="13324" max="13324" width="5.140625" customWidth="1"/>
    <col min="13325" max="13325" width="5.42578125" customWidth="1"/>
    <col min="13326" max="13326" width="6" customWidth="1"/>
    <col min="13327" max="13328" width="5.5703125" customWidth="1"/>
    <col min="13329" max="13329" width="5.7109375" customWidth="1"/>
    <col min="13567" max="13568" width="10.7109375" customWidth="1"/>
    <col min="13569" max="13569" width="9.5703125" customWidth="1"/>
    <col min="13570" max="13570" width="7" customWidth="1"/>
    <col min="13571" max="13571" width="7.5703125" customWidth="1"/>
    <col min="13572" max="13572" width="5.7109375" customWidth="1"/>
    <col min="13573" max="13573" width="5.85546875" customWidth="1"/>
    <col min="13574" max="13574" width="7" customWidth="1"/>
    <col min="13575" max="13575" width="5.85546875" customWidth="1"/>
    <col min="13576" max="13576" width="6" customWidth="1"/>
    <col min="13577" max="13577" width="6.5703125" customWidth="1"/>
    <col min="13578" max="13578" width="5.7109375" customWidth="1"/>
    <col min="13579" max="13579" width="6.42578125" customWidth="1"/>
    <col min="13580" max="13580" width="5.140625" customWidth="1"/>
    <col min="13581" max="13581" width="5.42578125" customWidth="1"/>
    <col min="13582" max="13582" width="6" customWidth="1"/>
    <col min="13583" max="13584" width="5.5703125" customWidth="1"/>
    <col min="13585" max="13585" width="5.7109375" customWidth="1"/>
    <col min="13823" max="13824" width="10.7109375" customWidth="1"/>
    <col min="13825" max="13825" width="9.5703125" customWidth="1"/>
    <col min="13826" max="13826" width="7" customWidth="1"/>
    <col min="13827" max="13827" width="7.5703125" customWidth="1"/>
    <col min="13828" max="13828" width="5.7109375" customWidth="1"/>
    <col min="13829" max="13829" width="5.85546875" customWidth="1"/>
    <col min="13830" max="13830" width="7" customWidth="1"/>
    <col min="13831" max="13831" width="5.85546875" customWidth="1"/>
    <col min="13832" max="13832" width="6" customWidth="1"/>
    <col min="13833" max="13833" width="6.5703125" customWidth="1"/>
    <col min="13834" max="13834" width="5.7109375" customWidth="1"/>
    <col min="13835" max="13835" width="6.42578125" customWidth="1"/>
    <col min="13836" max="13836" width="5.140625" customWidth="1"/>
    <col min="13837" max="13837" width="5.42578125" customWidth="1"/>
    <col min="13838" max="13838" width="6" customWidth="1"/>
    <col min="13839" max="13840" width="5.5703125" customWidth="1"/>
    <col min="13841" max="13841" width="5.7109375" customWidth="1"/>
    <col min="14079" max="14080" width="10.7109375" customWidth="1"/>
    <col min="14081" max="14081" width="9.5703125" customWidth="1"/>
    <col min="14082" max="14082" width="7" customWidth="1"/>
    <col min="14083" max="14083" width="7.5703125" customWidth="1"/>
    <col min="14084" max="14084" width="5.7109375" customWidth="1"/>
    <col min="14085" max="14085" width="5.85546875" customWidth="1"/>
    <col min="14086" max="14086" width="7" customWidth="1"/>
    <col min="14087" max="14087" width="5.85546875" customWidth="1"/>
    <col min="14088" max="14088" width="6" customWidth="1"/>
    <col min="14089" max="14089" width="6.5703125" customWidth="1"/>
    <col min="14090" max="14090" width="5.7109375" customWidth="1"/>
    <col min="14091" max="14091" width="6.42578125" customWidth="1"/>
    <col min="14092" max="14092" width="5.140625" customWidth="1"/>
    <col min="14093" max="14093" width="5.42578125" customWidth="1"/>
    <col min="14094" max="14094" width="6" customWidth="1"/>
    <col min="14095" max="14096" width="5.5703125" customWidth="1"/>
    <col min="14097" max="14097" width="5.7109375" customWidth="1"/>
    <col min="14335" max="14336" width="10.7109375" customWidth="1"/>
    <col min="14337" max="14337" width="9.5703125" customWidth="1"/>
    <col min="14338" max="14338" width="7" customWidth="1"/>
    <col min="14339" max="14339" width="7.5703125" customWidth="1"/>
    <col min="14340" max="14340" width="5.7109375" customWidth="1"/>
    <col min="14341" max="14341" width="5.85546875" customWidth="1"/>
    <col min="14342" max="14342" width="7" customWidth="1"/>
    <col min="14343" max="14343" width="5.85546875" customWidth="1"/>
    <col min="14344" max="14344" width="6" customWidth="1"/>
    <col min="14345" max="14345" width="6.5703125" customWidth="1"/>
    <col min="14346" max="14346" width="5.7109375" customWidth="1"/>
    <col min="14347" max="14347" width="6.42578125" customWidth="1"/>
    <col min="14348" max="14348" width="5.140625" customWidth="1"/>
    <col min="14349" max="14349" width="5.42578125" customWidth="1"/>
    <col min="14350" max="14350" width="6" customWidth="1"/>
    <col min="14351" max="14352" width="5.5703125" customWidth="1"/>
    <col min="14353" max="14353" width="5.7109375" customWidth="1"/>
    <col min="14591" max="14592" width="10.7109375" customWidth="1"/>
    <col min="14593" max="14593" width="9.5703125" customWidth="1"/>
    <col min="14594" max="14594" width="7" customWidth="1"/>
    <col min="14595" max="14595" width="7.5703125" customWidth="1"/>
    <col min="14596" max="14596" width="5.7109375" customWidth="1"/>
    <col min="14597" max="14597" width="5.85546875" customWidth="1"/>
    <col min="14598" max="14598" width="7" customWidth="1"/>
    <col min="14599" max="14599" width="5.85546875" customWidth="1"/>
    <col min="14600" max="14600" width="6" customWidth="1"/>
    <col min="14601" max="14601" width="6.5703125" customWidth="1"/>
    <col min="14602" max="14602" width="5.7109375" customWidth="1"/>
    <col min="14603" max="14603" width="6.42578125" customWidth="1"/>
    <col min="14604" max="14604" width="5.140625" customWidth="1"/>
    <col min="14605" max="14605" width="5.42578125" customWidth="1"/>
    <col min="14606" max="14606" width="6" customWidth="1"/>
    <col min="14607" max="14608" width="5.5703125" customWidth="1"/>
    <col min="14609" max="14609" width="5.7109375" customWidth="1"/>
    <col min="14847" max="14848" width="10.7109375" customWidth="1"/>
    <col min="14849" max="14849" width="9.5703125" customWidth="1"/>
    <col min="14850" max="14850" width="7" customWidth="1"/>
    <col min="14851" max="14851" width="7.5703125" customWidth="1"/>
    <col min="14852" max="14852" width="5.7109375" customWidth="1"/>
    <col min="14853" max="14853" width="5.85546875" customWidth="1"/>
    <col min="14854" max="14854" width="7" customWidth="1"/>
    <col min="14855" max="14855" width="5.85546875" customWidth="1"/>
    <col min="14856" max="14856" width="6" customWidth="1"/>
    <col min="14857" max="14857" width="6.5703125" customWidth="1"/>
    <col min="14858" max="14858" width="5.7109375" customWidth="1"/>
    <col min="14859" max="14859" width="6.42578125" customWidth="1"/>
    <col min="14860" max="14860" width="5.140625" customWidth="1"/>
    <col min="14861" max="14861" width="5.42578125" customWidth="1"/>
    <col min="14862" max="14862" width="6" customWidth="1"/>
    <col min="14863" max="14864" width="5.5703125" customWidth="1"/>
    <col min="14865" max="14865" width="5.7109375" customWidth="1"/>
    <col min="15103" max="15104" width="10.7109375" customWidth="1"/>
    <col min="15105" max="15105" width="9.5703125" customWidth="1"/>
    <col min="15106" max="15106" width="7" customWidth="1"/>
    <col min="15107" max="15107" width="7.5703125" customWidth="1"/>
    <col min="15108" max="15108" width="5.7109375" customWidth="1"/>
    <col min="15109" max="15109" width="5.85546875" customWidth="1"/>
    <col min="15110" max="15110" width="7" customWidth="1"/>
    <col min="15111" max="15111" width="5.85546875" customWidth="1"/>
    <col min="15112" max="15112" width="6" customWidth="1"/>
    <col min="15113" max="15113" width="6.5703125" customWidth="1"/>
    <col min="15114" max="15114" width="5.7109375" customWidth="1"/>
    <col min="15115" max="15115" width="6.42578125" customWidth="1"/>
    <col min="15116" max="15116" width="5.140625" customWidth="1"/>
    <col min="15117" max="15117" width="5.42578125" customWidth="1"/>
    <col min="15118" max="15118" width="6" customWidth="1"/>
    <col min="15119" max="15120" width="5.5703125" customWidth="1"/>
    <col min="15121" max="15121" width="5.7109375" customWidth="1"/>
    <col min="15359" max="15360" width="10.7109375" customWidth="1"/>
    <col min="15361" max="15361" width="9.5703125" customWidth="1"/>
    <col min="15362" max="15362" width="7" customWidth="1"/>
    <col min="15363" max="15363" width="7.5703125" customWidth="1"/>
    <col min="15364" max="15364" width="5.7109375" customWidth="1"/>
    <col min="15365" max="15365" width="5.85546875" customWidth="1"/>
    <col min="15366" max="15366" width="7" customWidth="1"/>
    <col min="15367" max="15367" width="5.85546875" customWidth="1"/>
    <col min="15368" max="15368" width="6" customWidth="1"/>
    <col min="15369" max="15369" width="6.5703125" customWidth="1"/>
    <col min="15370" max="15370" width="5.7109375" customWidth="1"/>
    <col min="15371" max="15371" width="6.42578125" customWidth="1"/>
    <col min="15372" max="15372" width="5.140625" customWidth="1"/>
    <col min="15373" max="15373" width="5.42578125" customWidth="1"/>
    <col min="15374" max="15374" width="6" customWidth="1"/>
    <col min="15375" max="15376" width="5.5703125" customWidth="1"/>
    <col min="15377" max="15377" width="5.7109375" customWidth="1"/>
    <col min="15615" max="15616" width="10.7109375" customWidth="1"/>
    <col min="15617" max="15617" width="9.5703125" customWidth="1"/>
    <col min="15618" max="15618" width="7" customWidth="1"/>
    <col min="15619" max="15619" width="7.5703125" customWidth="1"/>
    <col min="15620" max="15620" width="5.7109375" customWidth="1"/>
    <col min="15621" max="15621" width="5.85546875" customWidth="1"/>
    <col min="15622" max="15622" width="7" customWidth="1"/>
    <col min="15623" max="15623" width="5.85546875" customWidth="1"/>
    <col min="15624" max="15624" width="6" customWidth="1"/>
    <col min="15625" max="15625" width="6.5703125" customWidth="1"/>
    <col min="15626" max="15626" width="5.7109375" customWidth="1"/>
    <col min="15627" max="15627" width="6.42578125" customWidth="1"/>
    <col min="15628" max="15628" width="5.140625" customWidth="1"/>
    <col min="15629" max="15629" width="5.42578125" customWidth="1"/>
    <col min="15630" max="15630" width="6" customWidth="1"/>
    <col min="15631" max="15632" width="5.5703125" customWidth="1"/>
    <col min="15633" max="15633" width="5.7109375" customWidth="1"/>
    <col min="15871" max="15872" width="10.7109375" customWidth="1"/>
    <col min="15873" max="15873" width="9.5703125" customWidth="1"/>
    <col min="15874" max="15874" width="7" customWidth="1"/>
    <col min="15875" max="15875" width="7.5703125" customWidth="1"/>
    <col min="15876" max="15876" width="5.7109375" customWidth="1"/>
    <col min="15877" max="15877" width="5.85546875" customWidth="1"/>
    <col min="15878" max="15878" width="7" customWidth="1"/>
    <col min="15879" max="15879" width="5.85546875" customWidth="1"/>
    <col min="15880" max="15880" width="6" customWidth="1"/>
    <col min="15881" max="15881" width="6.5703125" customWidth="1"/>
    <col min="15882" max="15882" width="5.7109375" customWidth="1"/>
    <col min="15883" max="15883" width="6.42578125" customWidth="1"/>
    <col min="15884" max="15884" width="5.140625" customWidth="1"/>
    <col min="15885" max="15885" width="5.42578125" customWidth="1"/>
    <col min="15886" max="15886" width="6" customWidth="1"/>
    <col min="15887" max="15888" width="5.5703125" customWidth="1"/>
    <col min="15889" max="15889" width="5.7109375" customWidth="1"/>
    <col min="16127" max="16128" width="10.7109375" customWidth="1"/>
    <col min="16129" max="16129" width="9.5703125" customWidth="1"/>
    <col min="16130" max="16130" width="7" customWidth="1"/>
    <col min="16131" max="16131" width="7.5703125" customWidth="1"/>
    <col min="16132" max="16132" width="5.7109375" customWidth="1"/>
    <col min="16133" max="16133" width="5.85546875" customWidth="1"/>
    <col min="16134" max="16134" width="7" customWidth="1"/>
    <col min="16135" max="16135" width="5.85546875" customWidth="1"/>
    <col min="16136" max="16136" width="6" customWidth="1"/>
    <col min="16137" max="16137" width="6.5703125" customWidth="1"/>
    <col min="16138" max="16138" width="5.7109375" customWidth="1"/>
    <col min="16139" max="16139" width="6.42578125" customWidth="1"/>
    <col min="16140" max="16140" width="5.140625" customWidth="1"/>
    <col min="16141" max="16141" width="5.42578125" customWidth="1"/>
    <col min="16142" max="16142" width="6" customWidth="1"/>
    <col min="16143" max="16144" width="5.5703125" customWidth="1"/>
    <col min="16145" max="16145" width="5.7109375" customWidth="1"/>
  </cols>
  <sheetData>
    <row r="1" spans="1:19" x14ac:dyDescent="0.25">
      <c r="A1" s="244" t="s">
        <v>114</v>
      </c>
      <c r="B1" s="281"/>
      <c r="C1" s="289" t="s">
        <v>426</v>
      </c>
      <c r="D1" s="289"/>
      <c r="E1" s="289"/>
      <c r="F1" s="289"/>
      <c r="G1" s="289"/>
      <c r="H1" s="244" t="s">
        <v>115</v>
      </c>
      <c r="I1" s="281"/>
    </row>
    <row r="2" spans="1:19" x14ac:dyDescent="0.25">
      <c r="A2" s="279" t="s">
        <v>116</v>
      </c>
      <c r="B2" s="279"/>
      <c r="C2" s="282" t="s">
        <v>117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51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121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13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275" t="s">
        <v>124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215"/>
      <c r="B6" s="216"/>
      <c r="C6" s="217"/>
      <c r="D6" s="207" t="s">
        <v>28</v>
      </c>
      <c r="E6" s="207"/>
      <c r="F6" s="207"/>
      <c r="G6" s="207"/>
      <c r="H6" s="55"/>
      <c r="I6" s="55"/>
      <c r="J6" s="55"/>
      <c r="K6" s="56"/>
      <c r="L6" s="12"/>
      <c r="M6" s="12"/>
      <c r="N6" s="12"/>
      <c r="O6" s="12"/>
      <c r="P6" s="12"/>
      <c r="Q6" s="12"/>
      <c r="R6" s="12"/>
      <c r="S6" s="12"/>
    </row>
    <row r="7" spans="1:19" ht="14.25" customHeight="1" x14ac:dyDescent="0.25">
      <c r="A7" s="203" t="s">
        <v>125</v>
      </c>
      <c r="B7" s="204"/>
      <c r="C7" s="205"/>
      <c r="D7" s="16" t="s">
        <v>126</v>
      </c>
      <c r="E7" s="16">
        <v>200</v>
      </c>
      <c r="F7" s="16"/>
      <c r="G7" s="16"/>
      <c r="H7" s="16">
        <v>7.3</v>
      </c>
      <c r="I7" s="16">
        <v>4.3</v>
      </c>
      <c r="J7" s="16">
        <v>38.270000000000003</v>
      </c>
      <c r="K7" s="16">
        <v>220.98</v>
      </c>
      <c r="L7" s="18">
        <v>0.19</v>
      </c>
      <c r="M7" s="18">
        <v>0</v>
      </c>
      <c r="N7" s="18">
        <v>5</v>
      </c>
      <c r="O7" s="18">
        <v>0</v>
      </c>
      <c r="P7" s="18">
        <v>4.0999999999999996</v>
      </c>
      <c r="Q7" s="18">
        <v>131</v>
      </c>
      <c r="R7" s="18">
        <v>45</v>
      </c>
      <c r="S7" s="18">
        <v>2.58</v>
      </c>
    </row>
    <row r="8" spans="1:19" ht="12.75" customHeight="1" x14ac:dyDescent="0.25">
      <c r="A8" s="191" t="s">
        <v>127</v>
      </c>
      <c r="B8" s="192"/>
      <c r="C8" s="193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ht="13.5" customHeight="1" x14ac:dyDescent="0.25">
      <c r="A9" s="231" t="s">
        <v>32</v>
      </c>
      <c r="B9" s="232"/>
      <c r="C9" s="233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ht="13.5" customHeight="1" x14ac:dyDescent="0.25">
      <c r="A10" s="231" t="s">
        <v>128</v>
      </c>
      <c r="B10" s="232"/>
      <c r="C10" s="233"/>
      <c r="D10" s="21"/>
      <c r="E10" s="21"/>
      <c r="F10" s="21">
        <v>40</v>
      </c>
      <c r="G10" s="21">
        <v>40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2" customHeight="1" x14ac:dyDescent="0.25">
      <c r="A11" s="231" t="s">
        <v>34</v>
      </c>
      <c r="B11" s="232"/>
      <c r="C11" s="233"/>
      <c r="D11" s="21"/>
      <c r="E11" s="21"/>
      <c r="F11" s="21">
        <v>5</v>
      </c>
      <c r="G11" s="21">
        <v>5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3.5" customHeight="1" x14ac:dyDescent="0.25">
      <c r="A12" s="231" t="s">
        <v>90</v>
      </c>
      <c r="B12" s="232"/>
      <c r="C12" s="233"/>
      <c r="D12" s="21"/>
      <c r="E12" s="21"/>
      <c r="F12" s="21">
        <v>6</v>
      </c>
      <c r="G12" s="21">
        <v>6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2" customHeight="1" x14ac:dyDescent="0.25">
      <c r="A13" s="231" t="s">
        <v>35</v>
      </c>
      <c r="B13" s="232"/>
      <c r="C13" s="233"/>
      <c r="D13" s="21"/>
      <c r="E13" s="21"/>
      <c r="F13" s="21">
        <v>0.8</v>
      </c>
      <c r="G13" s="21">
        <v>0.8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2.75" customHeight="1" x14ac:dyDescent="0.25">
      <c r="A14" s="215" t="s">
        <v>37</v>
      </c>
      <c r="B14" s="216"/>
      <c r="C14" s="217"/>
      <c r="D14" s="21"/>
      <c r="E14" s="21"/>
      <c r="F14" s="21">
        <v>70</v>
      </c>
      <c r="G14" s="21">
        <v>70</v>
      </c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2" customHeight="1" x14ac:dyDescent="0.25">
      <c r="A15" s="255" t="s">
        <v>177</v>
      </c>
      <c r="B15" s="256"/>
      <c r="C15" s="257"/>
      <c r="D15" s="58" t="s">
        <v>178</v>
      </c>
      <c r="E15" s="58" t="s">
        <v>179</v>
      </c>
      <c r="F15" s="175"/>
      <c r="G15" s="74"/>
      <c r="H15" s="54">
        <v>1.52</v>
      </c>
      <c r="I15" s="75">
        <v>1.35</v>
      </c>
      <c r="J15" s="54">
        <v>15.9</v>
      </c>
      <c r="K15" s="11">
        <v>81</v>
      </c>
      <c r="L15" s="30">
        <v>0.04</v>
      </c>
      <c r="M15" s="30">
        <v>1.33</v>
      </c>
      <c r="N15" s="30">
        <v>10</v>
      </c>
      <c r="O15" s="30">
        <v>0.16</v>
      </c>
      <c r="P15" s="30">
        <v>126.6</v>
      </c>
      <c r="Q15" s="30">
        <v>92.8</v>
      </c>
      <c r="R15" s="30">
        <v>15.4</v>
      </c>
      <c r="S15" s="30">
        <v>0.41</v>
      </c>
    </row>
    <row r="16" spans="1:19" ht="11.25" customHeight="1" x14ac:dyDescent="0.25">
      <c r="A16" s="274" t="s">
        <v>32</v>
      </c>
      <c r="B16" s="262"/>
      <c r="C16" s="263"/>
      <c r="D16" s="173"/>
      <c r="E16" s="76"/>
      <c r="F16" s="59">
        <v>50</v>
      </c>
      <c r="G16" s="59">
        <v>50</v>
      </c>
      <c r="H16" s="174"/>
      <c r="I16" s="174"/>
      <c r="J16" s="174"/>
      <c r="K16" s="174"/>
      <c r="L16" s="174"/>
      <c r="M16" s="77"/>
      <c r="N16" s="174"/>
      <c r="O16" s="174"/>
      <c r="P16" s="174"/>
      <c r="Q16" s="174"/>
      <c r="R16" s="174"/>
      <c r="S16" s="174"/>
    </row>
    <row r="17" spans="1:19" ht="13.5" customHeight="1" x14ac:dyDescent="0.25">
      <c r="A17" s="258" t="s">
        <v>129</v>
      </c>
      <c r="B17" s="259"/>
      <c r="C17" s="260"/>
      <c r="D17" s="173"/>
      <c r="E17" s="76"/>
      <c r="F17" s="59">
        <v>0.4</v>
      </c>
      <c r="G17" s="59">
        <v>0.4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ht="13.5" customHeight="1" x14ac:dyDescent="0.25">
      <c r="A18" s="261" t="s">
        <v>90</v>
      </c>
      <c r="B18" s="262"/>
      <c r="C18" s="263"/>
      <c r="D18" s="173"/>
      <c r="E18" s="76"/>
      <c r="F18" s="59">
        <v>15</v>
      </c>
      <c r="G18" s="59">
        <v>15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ht="14.25" customHeight="1" x14ac:dyDescent="0.25">
      <c r="A19" s="274" t="s">
        <v>37</v>
      </c>
      <c r="B19" s="262"/>
      <c r="C19" s="263"/>
      <c r="D19" s="173"/>
      <c r="E19" s="76"/>
      <c r="F19" s="59">
        <v>100</v>
      </c>
      <c r="G19" s="59">
        <v>100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ht="11.25" customHeight="1" x14ac:dyDescent="0.25">
      <c r="A20" s="203" t="s">
        <v>312</v>
      </c>
      <c r="B20" s="204"/>
      <c r="C20" s="205"/>
      <c r="D20" s="19" t="s">
        <v>48</v>
      </c>
      <c r="E20" s="19">
        <v>10</v>
      </c>
      <c r="F20" s="19"/>
      <c r="G20" s="19"/>
      <c r="H20" s="19">
        <v>0.08</v>
      </c>
      <c r="I20" s="19">
        <v>7.25</v>
      </c>
      <c r="J20" s="19">
        <v>0.13</v>
      </c>
      <c r="K20" s="20">
        <v>66</v>
      </c>
      <c r="L20" s="16">
        <v>0</v>
      </c>
      <c r="M20" s="16">
        <v>0</v>
      </c>
      <c r="N20" s="16">
        <v>40</v>
      </c>
      <c r="O20" s="16">
        <v>0.01</v>
      </c>
      <c r="P20" s="16">
        <v>2.4</v>
      </c>
      <c r="Q20" s="16">
        <v>3</v>
      </c>
      <c r="R20" s="16">
        <v>0</v>
      </c>
      <c r="S20" s="16">
        <v>0.02</v>
      </c>
    </row>
    <row r="21" spans="1:19" ht="12" customHeight="1" x14ac:dyDescent="0.25">
      <c r="A21" s="191" t="s">
        <v>46</v>
      </c>
      <c r="B21" s="192"/>
      <c r="C21" s="193"/>
      <c r="D21" s="22"/>
      <c r="E21" s="16">
        <v>35</v>
      </c>
      <c r="F21" s="16"/>
      <c r="G21" s="16"/>
      <c r="H21" s="30">
        <v>2.78</v>
      </c>
      <c r="I21" s="30">
        <v>0.35</v>
      </c>
      <c r="J21" s="30">
        <v>17</v>
      </c>
      <c r="K21" s="31">
        <v>82.32</v>
      </c>
      <c r="L21" s="18">
        <v>0.04</v>
      </c>
      <c r="M21" s="18">
        <v>0</v>
      </c>
      <c r="N21" s="18">
        <v>0</v>
      </c>
      <c r="O21" s="18">
        <v>0.1</v>
      </c>
      <c r="P21" s="18">
        <v>7.04</v>
      </c>
      <c r="Q21" s="18">
        <v>9.57</v>
      </c>
      <c r="R21" s="18">
        <v>4.57</v>
      </c>
      <c r="S21" s="18">
        <v>0.42</v>
      </c>
    </row>
    <row r="22" spans="1:19" ht="13.5" customHeight="1" x14ac:dyDescent="0.25">
      <c r="A22" s="191" t="s">
        <v>47</v>
      </c>
      <c r="B22" s="192"/>
      <c r="C22" s="193"/>
      <c r="D22" s="22"/>
      <c r="E22" s="16">
        <v>15</v>
      </c>
      <c r="F22" s="16"/>
      <c r="G22" s="16"/>
      <c r="H22" s="16">
        <v>0.84</v>
      </c>
      <c r="I22" s="16">
        <v>0.16</v>
      </c>
      <c r="J22" s="16">
        <v>7.4</v>
      </c>
      <c r="K22" s="17">
        <v>34.51</v>
      </c>
      <c r="L22" s="18">
        <v>0.15</v>
      </c>
      <c r="M22" s="18">
        <v>0</v>
      </c>
      <c r="N22" s="18">
        <v>0</v>
      </c>
      <c r="O22" s="18">
        <v>0</v>
      </c>
      <c r="P22" s="18">
        <v>3.45</v>
      </c>
      <c r="Q22" s="18">
        <v>15.91</v>
      </c>
      <c r="R22" s="18">
        <v>3.75</v>
      </c>
      <c r="S22" s="18">
        <v>0.46</v>
      </c>
    </row>
    <row r="23" spans="1:19" ht="12.75" customHeight="1" x14ac:dyDescent="0.25">
      <c r="A23" s="203" t="s">
        <v>130</v>
      </c>
      <c r="B23" s="204"/>
      <c r="C23" s="205"/>
      <c r="D23" s="29" t="s">
        <v>131</v>
      </c>
      <c r="E23" s="29">
        <v>20</v>
      </c>
      <c r="F23" s="19">
        <v>21</v>
      </c>
      <c r="G23" s="19">
        <v>20</v>
      </c>
      <c r="H23" s="19">
        <v>4.6399999999999997</v>
      </c>
      <c r="I23" s="19">
        <v>5.9</v>
      </c>
      <c r="J23" s="19">
        <v>0</v>
      </c>
      <c r="K23" s="19">
        <v>72</v>
      </c>
      <c r="L23" s="29">
        <v>0.01</v>
      </c>
      <c r="M23" s="29">
        <v>0.14000000000000001</v>
      </c>
      <c r="N23" s="29">
        <v>52</v>
      </c>
      <c r="O23" s="29">
        <v>6.0999999999999999E-2</v>
      </c>
      <c r="P23" s="29">
        <v>176</v>
      </c>
      <c r="Q23" s="29">
        <v>100</v>
      </c>
      <c r="R23" s="29">
        <v>7</v>
      </c>
      <c r="S23" s="29">
        <v>0.2</v>
      </c>
    </row>
    <row r="24" spans="1:19" ht="12.75" customHeight="1" x14ac:dyDescent="0.25">
      <c r="A24" s="221" t="s">
        <v>49</v>
      </c>
      <c r="B24" s="222"/>
      <c r="C24" s="223"/>
      <c r="D24" s="21"/>
      <c r="E24" s="21"/>
      <c r="F24" s="21"/>
      <c r="G24" s="21"/>
      <c r="H24" s="29">
        <f t="shared" ref="H24:S24" si="0">SUM(H7:H23)</f>
        <v>17.16</v>
      </c>
      <c r="I24" s="29">
        <f t="shared" si="0"/>
        <v>19.310000000000002</v>
      </c>
      <c r="J24" s="29">
        <f t="shared" si="0"/>
        <v>78.700000000000017</v>
      </c>
      <c r="K24" s="29">
        <f t="shared" si="0"/>
        <v>556.80999999999995</v>
      </c>
      <c r="L24" s="29">
        <f t="shared" si="0"/>
        <v>0.43000000000000005</v>
      </c>
      <c r="M24" s="29">
        <f t="shared" si="0"/>
        <v>1.4700000000000002</v>
      </c>
      <c r="N24" s="29">
        <f t="shared" si="0"/>
        <v>107</v>
      </c>
      <c r="O24" s="29">
        <f t="shared" si="0"/>
        <v>0.33100000000000002</v>
      </c>
      <c r="P24" s="29">
        <f t="shared" si="0"/>
        <v>319.58999999999997</v>
      </c>
      <c r="Q24" s="29">
        <f t="shared" si="0"/>
        <v>352.28</v>
      </c>
      <c r="R24" s="29">
        <f t="shared" si="0"/>
        <v>75.72</v>
      </c>
      <c r="S24" s="29">
        <f t="shared" si="0"/>
        <v>4.09</v>
      </c>
    </row>
    <row r="25" spans="1:19" ht="13.5" customHeight="1" x14ac:dyDescent="0.25">
      <c r="A25" s="212"/>
      <c r="B25" s="213"/>
      <c r="C25" s="214"/>
      <c r="D25" s="206" t="s">
        <v>50</v>
      </c>
      <c r="E25" s="219"/>
      <c r="F25" s="219"/>
      <c r="G25" s="220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ht="13.5" customHeight="1" x14ac:dyDescent="0.25">
      <c r="A26" s="191" t="s">
        <v>204</v>
      </c>
      <c r="B26" s="192"/>
      <c r="C26" s="193"/>
      <c r="D26" s="16" t="s">
        <v>86</v>
      </c>
      <c r="E26" s="66">
        <v>200</v>
      </c>
      <c r="F26" s="16">
        <v>206</v>
      </c>
      <c r="G26" s="36">
        <v>200</v>
      </c>
      <c r="H26" s="18">
        <v>5.8</v>
      </c>
      <c r="I26" s="18">
        <v>5</v>
      </c>
      <c r="J26" s="18">
        <v>8.4</v>
      </c>
      <c r="K26" s="45">
        <v>102</v>
      </c>
      <c r="L26" s="18">
        <v>0.04</v>
      </c>
      <c r="M26" s="18">
        <v>0.6</v>
      </c>
      <c r="N26" s="18">
        <v>40</v>
      </c>
      <c r="O26" s="18">
        <v>0.26</v>
      </c>
      <c r="P26" s="18">
        <v>248</v>
      </c>
      <c r="Q26" s="18">
        <v>184</v>
      </c>
      <c r="R26" s="18">
        <v>28</v>
      </c>
      <c r="S26" s="18">
        <v>0.2</v>
      </c>
    </row>
    <row r="27" spans="1:19" ht="13.5" customHeight="1" x14ac:dyDescent="0.25">
      <c r="A27" s="191" t="s">
        <v>133</v>
      </c>
      <c r="B27" s="192"/>
      <c r="C27" s="193"/>
      <c r="D27" s="16"/>
      <c r="E27" s="16">
        <v>10</v>
      </c>
      <c r="F27" s="16"/>
      <c r="G27" s="16"/>
      <c r="H27" s="16">
        <v>2.7</v>
      </c>
      <c r="I27" s="16">
        <v>1.95</v>
      </c>
      <c r="J27" s="16">
        <v>10.18</v>
      </c>
      <c r="K27" s="16">
        <v>60.8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21" t="s">
        <v>49</v>
      </c>
      <c r="B28" s="222"/>
      <c r="C28" s="223"/>
      <c r="D28" s="22"/>
      <c r="E28" s="22"/>
      <c r="F28" s="22" t="s">
        <v>134</v>
      </c>
      <c r="G28" s="22"/>
      <c r="H28" s="62">
        <f t="shared" ref="H28:S28" si="1">SUM(H26:H27)</f>
        <v>8.5</v>
      </c>
      <c r="I28" s="18">
        <f t="shared" si="1"/>
        <v>6.95</v>
      </c>
      <c r="J28" s="18">
        <f t="shared" si="1"/>
        <v>18.579999999999998</v>
      </c>
      <c r="K28" s="18">
        <f t="shared" si="1"/>
        <v>162.80000000000001</v>
      </c>
      <c r="L28" s="18">
        <f t="shared" si="1"/>
        <v>0.06</v>
      </c>
      <c r="M28" s="18">
        <f t="shared" si="1"/>
        <v>0.6</v>
      </c>
      <c r="N28" s="18">
        <f t="shared" si="1"/>
        <v>49.769999999999996</v>
      </c>
      <c r="O28" s="18">
        <f t="shared" si="1"/>
        <v>0.26</v>
      </c>
      <c r="P28" s="18">
        <f t="shared" si="1"/>
        <v>254.16</v>
      </c>
      <c r="Q28" s="18">
        <f t="shared" si="1"/>
        <v>197.08</v>
      </c>
      <c r="R28" s="18">
        <f t="shared" si="1"/>
        <v>30.25</v>
      </c>
      <c r="S28" s="18">
        <f t="shared" si="1"/>
        <v>0.35</v>
      </c>
    </row>
    <row r="29" spans="1:19" x14ac:dyDescent="0.25">
      <c r="A29" s="273"/>
      <c r="B29" s="265"/>
      <c r="C29" s="266"/>
      <c r="D29" s="206" t="s">
        <v>57</v>
      </c>
      <c r="E29" s="219"/>
      <c r="F29" s="219"/>
      <c r="G29" s="22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 customHeight="1" x14ac:dyDescent="0.25">
      <c r="A30" s="191" t="s">
        <v>135</v>
      </c>
      <c r="B30" s="192"/>
      <c r="C30" s="193"/>
      <c r="D30" s="16" t="s">
        <v>136</v>
      </c>
      <c r="E30" s="16">
        <v>250</v>
      </c>
      <c r="F30" s="16"/>
      <c r="G30" s="16"/>
      <c r="H30" s="16">
        <v>5.49</v>
      </c>
      <c r="I30" s="16">
        <v>5.27</v>
      </c>
      <c r="J30" s="16">
        <v>16.54</v>
      </c>
      <c r="K30" s="16">
        <v>148.25</v>
      </c>
      <c r="L30" s="18">
        <v>0.23</v>
      </c>
      <c r="M30" s="18">
        <v>5.83</v>
      </c>
      <c r="N30" s="18">
        <v>0</v>
      </c>
      <c r="O30" s="18">
        <v>7.0000000000000007E-2</v>
      </c>
      <c r="P30" s="18">
        <v>42.68</v>
      </c>
      <c r="Q30" s="18">
        <v>88.1</v>
      </c>
      <c r="R30" s="18">
        <v>35.58</v>
      </c>
      <c r="S30" s="18">
        <v>2.0499999999999998</v>
      </c>
    </row>
    <row r="31" spans="1:19" x14ac:dyDescent="0.25">
      <c r="A31" s="188" t="s">
        <v>137</v>
      </c>
      <c r="B31" s="189"/>
      <c r="C31" s="190"/>
      <c r="D31" s="34"/>
      <c r="E31" s="34"/>
      <c r="F31" s="34">
        <v>20.2</v>
      </c>
      <c r="G31" s="34">
        <v>20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270" t="s">
        <v>62</v>
      </c>
      <c r="B32" s="271"/>
      <c r="C32" s="272"/>
      <c r="D32" s="22"/>
      <c r="E32" s="22"/>
      <c r="F32" s="22">
        <v>67</v>
      </c>
      <c r="G32" s="22">
        <v>57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09" t="s">
        <v>63</v>
      </c>
      <c r="B33" s="210"/>
      <c r="C33" s="211"/>
      <c r="D33" s="22"/>
      <c r="E33" s="22"/>
      <c r="F33" s="22">
        <v>12.5</v>
      </c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09" t="s">
        <v>138</v>
      </c>
      <c r="B34" s="210"/>
      <c r="C34" s="211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09" t="s">
        <v>139</v>
      </c>
      <c r="B35" s="210"/>
      <c r="C35" s="211"/>
      <c r="D35" s="22"/>
      <c r="E35" s="22"/>
      <c r="F35" s="22">
        <v>5</v>
      </c>
      <c r="G35" s="22">
        <v>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09" t="s">
        <v>35</v>
      </c>
      <c r="B36" s="210"/>
      <c r="C36" s="211"/>
      <c r="D36" s="22"/>
      <c r="E36" s="22"/>
      <c r="F36" s="22">
        <v>1</v>
      </c>
      <c r="G36" s="22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188" t="s">
        <v>69</v>
      </c>
      <c r="B37" s="189"/>
      <c r="C37" s="190"/>
      <c r="D37" s="22"/>
      <c r="E37" s="22"/>
      <c r="F37" s="22">
        <v>0.02</v>
      </c>
      <c r="G37" s="22">
        <v>0.02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09" t="s">
        <v>37</v>
      </c>
      <c r="B38" s="210"/>
      <c r="C38" s="211"/>
      <c r="D38" s="22"/>
      <c r="E38" s="22"/>
      <c r="F38" s="22">
        <v>175</v>
      </c>
      <c r="G38" s="22">
        <v>175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191" t="s">
        <v>140</v>
      </c>
      <c r="B39" s="192"/>
      <c r="C39" s="193"/>
      <c r="D39" s="16" t="s">
        <v>141</v>
      </c>
      <c r="E39" s="16">
        <v>80</v>
      </c>
      <c r="F39" s="16"/>
      <c r="G39" s="16"/>
      <c r="H39" s="16">
        <v>12.41</v>
      </c>
      <c r="I39" s="16">
        <v>5.96</v>
      </c>
      <c r="J39" s="16">
        <v>0.67</v>
      </c>
      <c r="K39" s="16">
        <v>105.85</v>
      </c>
      <c r="L39" s="18">
        <v>0.06</v>
      </c>
      <c r="M39" s="18">
        <v>0.61</v>
      </c>
      <c r="N39" s="18">
        <v>35.53</v>
      </c>
      <c r="O39" s="18">
        <v>7.0000000000000007E-2</v>
      </c>
      <c r="P39" s="18">
        <v>11.21</v>
      </c>
      <c r="Q39" s="18">
        <v>97.84</v>
      </c>
      <c r="R39" s="18">
        <v>33.229999999999997</v>
      </c>
      <c r="S39" s="18">
        <v>0.65</v>
      </c>
    </row>
    <row r="40" spans="1:19" x14ac:dyDescent="0.25">
      <c r="A40" s="188" t="s">
        <v>142</v>
      </c>
      <c r="B40" s="189"/>
      <c r="C40" s="190"/>
      <c r="D40" s="22"/>
      <c r="E40" s="22"/>
      <c r="F40" s="22">
        <v>130</v>
      </c>
      <c r="G40" s="22">
        <v>97.6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188" t="s">
        <v>64</v>
      </c>
      <c r="B41" s="189"/>
      <c r="C41" s="190"/>
      <c r="D41" s="22"/>
      <c r="E41" s="22"/>
      <c r="F41" s="22">
        <v>4.8</v>
      </c>
      <c r="G41" s="22">
        <v>3.2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188" t="s">
        <v>34</v>
      </c>
      <c r="B42" s="189"/>
      <c r="C42" s="190"/>
      <c r="D42" s="22"/>
      <c r="E42" s="22"/>
      <c r="F42" s="22">
        <v>5</v>
      </c>
      <c r="G42" s="22">
        <v>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35</v>
      </c>
      <c r="B43" s="210"/>
      <c r="C43" s="211"/>
      <c r="D43" s="22"/>
      <c r="E43" s="22"/>
      <c r="F43" s="22">
        <v>0.5</v>
      </c>
      <c r="G43" s="22">
        <v>0.5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03" t="s">
        <v>143</v>
      </c>
      <c r="B44" s="204"/>
      <c r="C44" s="205"/>
      <c r="D44" s="16" t="s">
        <v>144</v>
      </c>
      <c r="E44" s="16">
        <v>180</v>
      </c>
      <c r="F44" s="37"/>
      <c r="G44" s="37"/>
      <c r="H44" s="18">
        <v>3.43</v>
      </c>
      <c r="I44" s="18">
        <v>5.18</v>
      </c>
      <c r="J44" s="18">
        <v>27.59</v>
      </c>
      <c r="K44" s="18">
        <v>170.68</v>
      </c>
      <c r="L44" s="18">
        <v>0.18</v>
      </c>
      <c r="M44" s="18">
        <v>25.18</v>
      </c>
      <c r="N44" s="18">
        <v>0</v>
      </c>
      <c r="O44" s="18">
        <v>0.11</v>
      </c>
      <c r="P44" s="18">
        <v>17.55</v>
      </c>
      <c r="Q44" s="18">
        <v>95.59</v>
      </c>
      <c r="R44" s="18">
        <v>35.159999999999997</v>
      </c>
      <c r="S44" s="18">
        <v>1.39</v>
      </c>
    </row>
    <row r="45" spans="1:19" x14ac:dyDescent="0.25">
      <c r="A45" s="267" t="s">
        <v>62</v>
      </c>
      <c r="B45" s="268"/>
      <c r="C45" s="269"/>
      <c r="D45" s="22"/>
      <c r="E45" s="22"/>
      <c r="F45" s="12">
        <v>240</v>
      </c>
      <c r="G45" s="12">
        <v>180</v>
      </c>
      <c r="H45" s="12"/>
      <c r="I45" s="12"/>
      <c r="J45" s="12"/>
      <c r="K45" s="38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267" t="s">
        <v>34</v>
      </c>
      <c r="B46" s="268"/>
      <c r="C46" s="269"/>
      <c r="D46" s="22"/>
      <c r="E46" s="22"/>
      <c r="F46" s="12">
        <v>5</v>
      </c>
      <c r="G46" s="12">
        <v>5</v>
      </c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</row>
    <row r="47" spans="1:19" ht="12.75" customHeight="1" x14ac:dyDescent="0.25">
      <c r="A47" s="267" t="s">
        <v>35</v>
      </c>
      <c r="B47" s="268"/>
      <c r="C47" s="269"/>
      <c r="D47" s="22"/>
      <c r="E47" s="22"/>
      <c r="F47" s="12">
        <v>0.5</v>
      </c>
      <c r="G47" s="12">
        <v>0.5</v>
      </c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</row>
    <row r="48" spans="1:19" ht="13.5" customHeight="1" x14ac:dyDescent="0.25">
      <c r="A48" s="191" t="s">
        <v>145</v>
      </c>
      <c r="B48" s="192"/>
      <c r="C48" s="193"/>
      <c r="D48" s="16" t="s">
        <v>146</v>
      </c>
      <c r="E48" s="16">
        <v>100</v>
      </c>
      <c r="F48" s="16"/>
      <c r="G48" s="16"/>
      <c r="H48" s="63">
        <v>2.04</v>
      </c>
      <c r="I48" s="16">
        <v>3.68</v>
      </c>
      <c r="J48" s="16">
        <v>7.89</v>
      </c>
      <c r="K48" s="16">
        <v>77</v>
      </c>
      <c r="L48" s="18">
        <v>0.03</v>
      </c>
      <c r="M48" s="18">
        <v>17.079999999999998</v>
      </c>
      <c r="N48" s="18">
        <v>0</v>
      </c>
      <c r="O48" s="18">
        <v>0.04</v>
      </c>
      <c r="P48" s="18">
        <v>58.75</v>
      </c>
      <c r="Q48" s="18">
        <v>40.69</v>
      </c>
      <c r="R48" s="18">
        <v>20.85</v>
      </c>
      <c r="S48" s="18">
        <v>0.83</v>
      </c>
    </row>
    <row r="49" spans="1:19" ht="12.75" customHeight="1" x14ac:dyDescent="0.25">
      <c r="A49" s="197" t="s">
        <v>147</v>
      </c>
      <c r="B49" s="198"/>
      <c r="C49" s="199"/>
      <c r="D49" s="16"/>
      <c r="E49" s="16"/>
      <c r="F49" s="28">
        <v>142</v>
      </c>
      <c r="G49" s="28">
        <v>114</v>
      </c>
      <c r="H49" s="64"/>
      <c r="I49" s="16"/>
      <c r="J49" s="16"/>
      <c r="K49" s="16"/>
      <c r="L49" s="22"/>
      <c r="M49" s="22"/>
      <c r="N49" s="22"/>
      <c r="O49" s="22"/>
      <c r="P49" s="22"/>
      <c r="Q49" s="22"/>
      <c r="R49" s="22"/>
      <c r="S49" s="22"/>
    </row>
    <row r="50" spans="1:19" ht="13.5" customHeight="1" x14ac:dyDescent="0.25">
      <c r="A50" s="197" t="s">
        <v>35</v>
      </c>
      <c r="B50" s="198"/>
      <c r="C50" s="199"/>
      <c r="D50" s="16"/>
      <c r="E50" s="16"/>
      <c r="F50" s="28">
        <v>0.5</v>
      </c>
      <c r="G50" s="28">
        <v>0.5</v>
      </c>
      <c r="H50" s="64"/>
      <c r="I50" s="16"/>
      <c r="J50" s="16"/>
      <c r="K50" s="16"/>
      <c r="L50" s="22"/>
      <c r="M50" s="22"/>
      <c r="N50" s="22"/>
      <c r="O50" s="22"/>
      <c r="P50" s="22"/>
      <c r="Q50" s="22"/>
      <c r="R50" s="22"/>
      <c r="S50" s="22"/>
    </row>
    <row r="51" spans="1:19" ht="12" customHeight="1" x14ac:dyDescent="0.25">
      <c r="A51" s="197" t="s">
        <v>148</v>
      </c>
      <c r="B51" s="198"/>
      <c r="C51" s="199"/>
      <c r="D51" s="16"/>
      <c r="E51" s="16"/>
      <c r="F51" s="28">
        <v>0.1</v>
      </c>
      <c r="G51" s="28">
        <v>0.1</v>
      </c>
      <c r="H51" s="64"/>
      <c r="I51" s="16"/>
      <c r="J51" s="16"/>
      <c r="K51" s="16"/>
      <c r="L51" s="34"/>
      <c r="M51" s="34"/>
      <c r="N51" s="34"/>
      <c r="O51" s="34"/>
      <c r="P51" s="34"/>
      <c r="Q51" s="34"/>
      <c r="R51" s="34"/>
      <c r="S51" s="34"/>
    </row>
    <row r="52" spans="1:19" ht="12" customHeight="1" x14ac:dyDescent="0.25">
      <c r="A52" s="197" t="s">
        <v>63</v>
      </c>
      <c r="B52" s="198"/>
      <c r="C52" s="199"/>
      <c r="D52" s="16"/>
      <c r="E52" s="16"/>
      <c r="F52" s="28">
        <v>3</v>
      </c>
      <c r="G52" s="28">
        <v>2.5</v>
      </c>
      <c r="H52" s="64"/>
      <c r="I52" s="16"/>
      <c r="J52" s="16"/>
      <c r="K52" s="16"/>
      <c r="L52" s="34"/>
      <c r="M52" s="34"/>
      <c r="N52" s="34"/>
      <c r="O52" s="34"/>
      <c r="P52" s="34"/>
      <c r="Q52" s="34"/>
      <c r="R52" s="34"/>
      <c r="S52" s="34"/>
    </row>
    <row r="53" spans="1:19" ht="12" customHeight="1" x14ac:dyDescent="0.25">
      <c r="A53" s="197" t="s">
        <v>64</v>
      </c>
      <c r="B53" s="198"/>
      <c r="C53" s="199"/>
      <c r="D53" s="16"/>
      <c r="E53" s="16"/>
      <c r="F53" s="28">
        <v>5</v>
      </c>
      <c r="G53" s="28">
        <v>4</v>
      </c>
      <c r="H53" s="64"/>
      <c r="I53" s="16"/>
      <c r="J53" s="16"/>
      <c r="K53" s="16"/>
      <c r="L53" s="22"/>
      <c r="M53" s="22"/>
      <c r="N53" s="22"/>
      <c r="O53" s="22"/>
      <c r="P53" s="22"/>
      <c r="Q53" s="22"/>
      <c r="R53" s="22"/>
      <c r="S53" s="22"/>
    </row>
    <row r="54" spans="1:19" ht="12" customHeight="1" x14ac:dyDescent="0.25">
      <c r="A54" s="197" t="s">
        <v>149</v>
      </c>
      <c r="B54" s="198"/>
      <c r="C54" s="199"/>
      <c r="D54" s="16"/>
      <c r="E54" s="16"/>
      <c r="F54" s="28">
        <v>0.01</v>
      </c>
      <c r="G54" s="28">
        <v>0.01</v>
      </c>
      <c r="H54" s="64"/>
      <c r="I54" s="16"/>
      <c r="J54" s="16"/>
      <c r="K54" s="16"/>
      <c r="L54" s="22"/>
      <c r="M54" s="22"/>
      <c r="N54" s="22"/>
      <c r="O54" s="22"/>
      <c r="P54" s="22"/>
      <c r="Q54" s="22"/>
      <c r="R54" s="22"/>
      <c r="S54" s="22"/>
    </row>
    <row r="55" spans="1:19" ht="12.75" customHeight="1" x14ac:dyDescent="0.25">
      <c r="A55" s="197" t="s">
        <v>66</v>
      </c>
      <c r="B55" s="198"/>
      <c r="C55" s="199"/>
      <c r="D55" s="16"/>
      <c r="E55" s="16"/>
      <c r="F55" s="28">
        <v>4</v>
      </c>
      <c r="G55" s="28">
        <v>4</v>
      </c>
      <c r="H55" s="64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</row>
    <row r="56" spans="1:19" ht="12.75" customHeight="1" x14ac:dyDescent="0.25">
      <c r="A56" s="188" t="s">
        <v>90</v>
      </c>
      <c r="B56" s="198"/>
      <c r="C56" s="199"/>
      <c r="D56" s="16"/>
      <c r="E56" s="16"/>
      <c r="F56" s="28">
        <v>1</v>
      </c>
      <c r="G56" s="28">
        <v>1</v>
      </c>
      <c r="H56" s="64"/>
      <c r="I56" s="16"/>
      <c r="J56" s="16"/>
      <c r="K56" s="16"/>
      <c r="L56" s="22"/>
      <c r="M56" s="22"/>
      <c r="N56" s="22"/>
      <c r="O56" s="22"/>
      <c r="P56" s="22"/>
      <c r="Q56" s="22"/>
      <c r="R56" s="22"/>
      <c r="S56" s="22"/>
    </row>
    <row r="57" spans="1:19" ht="13.5" customHeight="1" x14ac:dyDescent="0.25">
      <c r="A57" s="197" t="s">
        <v>65</v>
      </c>
      <c r="B57" s="198"/>
      <c r="C57" s="199"/>
      <c r="D57" s="16"/>
      <c r="E57" s="16"/>
      <c r="F57" s="28">
        <v>2.4</v>
      </c>
      <c r="G57" s="28">
        <v>2.4</v>
      </c>
      <c r="H57" s="64"/>
      <c r="I57" s="16"/>
      <c r="J57" s="16"/>
      <c r="K57" s="16"/>
      <c r="L57" s="34"/>
      <c r="M57" s="34"/>
      <c r="N57" s="34"/>
      <c r="O57" s="34"/>
      <c r="P57" s="34"/>
      <c r="Q57" s="34"/>
      <c r="R57" s="34"/>
      <c r="S57" s="34"/>
    </row>
    <row r="58" spans="1:19" ht="13.5" customHeight="1" x14ac:dyDescent="0.25">
      <c r="A58" s="197" t="s">
        <v>77</v>
      </c>
      <c r="B58" s="198"/>
      <c r="C58" s="199"/>
      <c r="D58" s="16"/>
      <c r="E58" s="16"/>
      <c r="F58" s="28">
        <v>1</v>
      </c>
      <c r="G58" s="28">
        <v>1</v>
      </c>
      <c r="H58" s="64"/>
      <c r="I58" s="16"/>
      <c r="J58" s="16"/>
      <c r="K58" s="16"/>
      <c r="L58" s="22"/>
      <c r="M58" s="22"/>
      <c r="N58" s="22"/>
      <c r="O58" s="22"/>
      <c r="P58" s="22"/>
      <c r="Q58" s="22"/>
      <c r="R58" s="22"/>
      <c r="S58" s="22"/>
    </row>
    <row r="59" spans="1:19" ht="12.75" customHeight="1" x14ac:dyDescent="0.25">
      <c r="A59" s="191" t="s">
        <v>46</v>
      </c>
      <c r="B59" s="192"/>
      <c r="C59" s="193"/>
      <c r="D59" s="22"/>
      <c r="E59" s="16">
        <v>90</v>
      </c>
      <c r="F59" s="16"/>
      <c r="G59" s="16"/>
      <c r="H59" s="16">
        <v>6.24</v>
      </c>
      <c r="I59" s="16">
        <v>0.79</v>
      </c>
      <c r="J59" s="16">
        <v>38.159999999999997</v>
      </c>
      <c r="K59" s="16">
        <v>184.7</v>
      </c>
      <c r="L59" s="18">
        <v>0.1</v>
      </c>
      <c r="M59" s="18">
        <v>0</v>
      </c>
      <c r="N59" s="18">
        <v>0</v>
      </c>
      <c r="O59" s="18">
        <v>0.04</v>
      </c>
      <c r="P59" s="18">
        <v>26.8</v>
      </c>
      <c r="Q59" s="18">
        <v>17.399999999999999</v>
      </c>
      <c r="R59" s="18">
        <v>91</v>
      </c>
      <c r="S59" s="18">
        <v>1.6</v>
      </c>
    </row>
    <row r="60" spans="1:19" ht="14.25" customHeight="1" x14ac:dyDescent="0.25">
      <c r="A60" s="191" t="s">
        <v>47</v>
      </c>
      <c r="B60" s="192"/>
      <c r="C60" s="193"/>
      <c r="D60" s="22"/>
      <c r="E60" s="16">
        <v>50</v>
      </c>
      <c r="F60" s="16"/>
      <c r="G60" s="16"/>
      <c r="H60" s="16">
        <v>2.8</v>
      </c>
      <c r="I60" s="16">
        <v>0.55000000000000004</v>
      </c>
      <c r="J60" s="16">
        <v>24.7</v>
      </c>
      <c r="K60" s="17">
        <v>114.95</v>
      </c>
      <c r="L60" s="18">
        <v>0.05</v>
      </c>
      <c r="M60" s="18">
        <v>0</v>
      </c>
      <c r="N60" s="18">
        <v>0</v>
      </c>
      <c r="O60" s="18">
        <v>0</v>
      </c>
      <c r="P60" s="18">
        <v>11.5</v>
      </c>
      <c r="Q60" s="18">
        <v>53</v>
      </c>
      <c r="R60" s="18">
        <v>12.5</v>
      </c>
      <c r="S60" s="18">
        <v>1.55</v>
      </c>
    </row>
    <row r="61" spans="1:19" ht="12" customHeight="1" x14ac:dyDescent="0.25">
      <c r="A61" s="191" t="s">
        <v>150</v>
      </c>
      <c r="B61" s="192"/>
      <c r="C61" s="193"/>
      <c r="D61" s="16" t="s">
        <v>151</v>
      </c>
      <c r="E61" s="16">
        <v>200</v>
      </c>
      <c r="F61" s="16"/>
      <c r="G61" s="16"/>
      <c r="H61" s="16">
        <v>0.66</v>
      </c>
      <c r="I61" s="18">
        <v>0.09</v>
      </c>
      <c r="J61" s="16">
        <v>32.01</v>
      </c>
      <c r="K61" s="17">
        <v>132.80000000000001</v>
      </c>
      <c r="L61" s="16">
        <v>1.6E-2</v>
      </c>
      <c r="M61" s="16">
        <v>0.72</v>
      </c>
      <c r="N61" s="16">
        <v>0</v>
      </c>
      <c r="O61" s="16">
        <v>0.02</v>
      </c>
      <c r="P61" s="16">
        <v>32.479999999999997</v>
      </c>
      <c r="Q61" s="16">
        <v>23.44</v>
      </c>
      <c r="R61" s="16">
        <v>17.46</v>
      </c>
      <c r="S61" s="16">
        <v>0.69</v>
      </c>
    </row>
    <row r="62" spans="1:19" ht="12.75" customHeight="1" x14ac:dyDescent="0.25">
      <c r="A62" s="209" t="s">
        <v>152</v>
      </c>
      <c r="B62" s="210"/>
      <c r="C62" s="211"/>
      <c r="D62" s="34"/>
      <c r="E62" s="34"/>
      <c r="F62" s="34">
        <v>20</v>
      </c>
      <c r="G62" s="34">
        <v>20</v>
      </c>
      <c r="H62" s="16"/>
      <c r="I62" s="16"/>
      <c r="J62" s="16"/>
      <c r="K62" s="16"/>
      <c r="L62" s="22"/>
      <c r="M62" s="22"/>
      <c r="N62" s="22"/>
      <c r="O62" s="22"/>
      <c r="P62" s="22"/>
      <c r="Q62" s="22"/>
      <c r="R62" s="22"/>
      <c r="S62" s="22"/>
    </row>
    <row r="63" spans="1:19" ht="12.75" customHeight="1" x14ac:dyDescent="0.25">
      <c r="A63" s="197" t="s">
        <v>90</v>
      </c>
      <c r="B63" s="210"/>
      <c r="C63" s="211"/>
      <c r="D63" s="34"/>
      <c r="E63" s="34"/>
      <c r="F63" s="34">
        <v>15</v>
      </c>
      <c r="G63" s="34">
        <v>15</v>
      </c>
      <c r="H63" s="16"/>
      <c r="I63" s="16"/>
      <c r="J63" s="16"/>
      <c r="K63" s="16"/>
      <c r="L63" s="22"/>
      <c r="M63" s="22"/>
      <c r="N63" s="22"/>
      <c r="O63" s="22"/>
      <c r="P63" s="22"/>
      <c r="Q63" s="22"/>
      <c r="R63" s="22"/>
      <c r="S63" s="22"/>
    </row>
    <row r="64" spans="1:19" ht="12.75" customHeight="1" x14ac:dyDescent="0.25">
      <c r="A64" s="209" t="s">
        <v>148</v>
      </c>
      <c r="B64" s="210"/>
      <c r="C64" s="211"/>
      <c r="D64" s="34"/>
      <c r="E64" s="34"/>
      <c r="F64" s="34">
        <v>0.2</v>
      </c>
      <c r="G64" s="34">
        <v>0.2</v>
      </c>
      <c r="H64" s="16"/>
      <c r="I64" s="16"/>
      <c r="J64" s="16"/>
      <c r="K64" s="16"/>
      <c r="L64" s="22"/>
      <c r="M64" s="22"/>
      <c r="N64" s="22"/>
      <c r="O64" s="22"/>
      <c r="P64" s="22"/>
      <c r="Q64" s="22"/>
      <c r="R64" s="22"/>
      <c r="S64" s="22"/>
    </row>
    <row r="65" spans="1:19" ht="12.75" customHeight="1" x14ac:dyDescent="0.25">
      <c r="A65" s="209" t="s">
        <v>37</v>
      </c>
      <c r="B65" s="210"/>
      <c r="C65" s="211"/>
      <c r="D65" s="34"/>
      <c r="E65" s="34"/>
      <c r="F65" s="34">
        <v>200</v>
      </c>
      <c r="G65" s="34">
        <v>200</v>
      </c>
      <c r="H65" s="16"/>
      <c r="I65" s="16"/>
      <c r="J65" s="16"/>
      <c r="K65" s="16"/>
      <c r="L65" s="22"/>
      <c r="M65" s="22"/>
      <c r="N65" s="22"/>
      <c r="O65" s="22"/>
      <c r="P65" s="22"/>
      <c r="Q65" s="22"/>
      <c r="R65" s="22"/>
      <c r="S65" s="22"/>
    </row>
    <row r="66" spans="1:19" ht="12" customHeight="1" x14ac:dyDescent="0.25">
      <c r="A66" s="255" t="s">
        <v>210</v>
      </c>
      <c r="B66" s="256"/>
      <c r="C66" s="257"/>
      <c r="D66" s="58" t="s">
        <v>82</v>
      </c>
      <c r="E66" s="58" t="s">
        <v>83</v>
      </c>
      <c r="F66" s="65">
        <v>185</v>
      </c>
      <c r="G66" s="65">
        <v>185</v>
      </c>
      <c r="H66" s="16">
        <v>0.74</v>
      </c>
      <c r="I66" s="18">
        <v>0.74</v>
      </c>
      <c r="J66" s="16">
        <v>18.13</v>
      </c>
      <c r="K66" s="17">
        <v>86.95</v>
      </c>
      <c r="L66" s="16">
        <v>0.05</v>
      </c>
      <c r="M66" s="16">
        <v>18.5</v>
      </c>
      <c r="N66" s="16">
        <v>0</v>
      </c>
      <c r="O66" s="16">
        <v>0.03</v>
      </c>
      <c r="P66" s="16">
        <v>29.6</v>
      </c>
      <c r="Q66" s="16">
        <v>20.350000000000001</v>
      </c>
      <c r="R66" s="16">
        <v>16.649999999999999</v>
      </c>
      <c r="S66" s="16">
        <v>4.07</v>
      </c>
    </row>
    <row r="67" spans="1:19" ht="12.75" customHeight="1" x14ac:dyDescent="0.25">
      <c r="A67" s="200" t="s">
        <v>49</v>
      </c>
      <c r="B67" s="201"/>
      <c r="C67" s="202"/>
      <c r="D67" s="22"/>
      <c r="E67" s="22"/>
      <c r="F67" s="22"/>
      <c r="G67" s="22"/>
      <c r="H67" s="18">
        <f t="shared" ref="H67:S67" si="2">SUM(H59:H66)</f>
        <v>10.44</v>
      </c>
      <c r="I67" s="18">
        <f t="shared" si="2"/>
        <v>2.17</v>
      </c>
      <c r="J67" s="18">
        <f t="shared" si="2"/>
        <v>113</v>
      </c>
      <c r="K67" s="18">
        <f t="shared" si="2"/>
        <v>519.4</v>
      </c>
      <c r="L67" s="18">
        <f t="shared" si="2"/>
        <v>0.21600000000000003</v>
      </c>
      <c r="M67" s="18">
        <f t="shared" si="2"/>
        <v>19.22</v>
      </c>
      <c r="N67" s="18">
        <f t="shared" si="2"/>
        <v>0</v>
      </c>
      <c r="O67" s="18">
        <f t="shared" si="2"/>
        <v>0.09</v>
      </c>
      <c r="P67" s="18">
        <f t="shared" si="2"/>
        <v>100.38</v>
      </c>
      <c r="Q67" s="18">
        <f t="shared" si="2"/>
        <v>114.19</v>
      </c>
      <c r="R67" s="18">
        <f t="shared" si="2"/>
        <v>137.61000000000001</v>
      </c>
      <c r="S67" s="18">
        <f t="shared" si="2"/>
        <v>7.91</v>
      </c>
    </row>
    <row r="68" spans="1:19" ht="12.75" customHeight="1" x14ac:dyDescent="0.25">
      <c r="A68" s="200"/>
      <c r="B68" s="201"/>
      <c r="C68" s="202"/>
      <c r="D68" s="206" t="s">
        <v>84</v>
      </c>
      <c r="E68" s="219"/>
      <c r="F68" s="219"/>
      <c r="G68" s="220"/>
      <c r="H68" s="18"/>
      <c r="I68" s="18"/>
      <c r="J68" s="18"/>
      <c r="K68" s="18"/>
      <c r="L68" s="22"/>
      <c r="M68" s="22"/>
      <c r="N68" s="22"/>
      <c r="O68" s="22"/>
      <c r="P68" s="22"/>
      <c r="Q68" s="22"/>
      <c r="R68" s="22"/>
      <c r="S68" s="22"/>
    </row>
    <row r="69" spans="1:19" ht="13.5" customHeight="1" x14ac:dyDescent="0.25">
      <c r="A69" s="191" t="s">
        <v>154</v>
      </c>
      <c r="B69" s="192"/>
      <c r="C69" s="193"/>
      <c r="D69" s="16" t="s">
        <v>155</v>
      </c>
      <c r="E69" s="66">
        <v>180</v>
      </c>
      <c r="F69" s="16"/>
      <c r="G69" s="36"/>
      <c r="H69" s="16">
        <v>27.8</v>
      </c>
      <c r="I69" s="16">
        <v>19.2</v>
      </c>
      <c r="J69" s="16">
        <v>40.200000000000003</v>
      </c>
      <c r="K69" s="16">
        <v>444.8</v>
      </c>
      <c r="L69" s="18">
        <v>0.12</v>
      </c>
      <c r="M69" s="18">
        <v>0.4</v>
      </c>
      <c r="N69" s="18">
        <v>120</v>
      </c>
      <c r="O69" s="18">
        <v>0</v>
      </c>
      <c r="P69" s="18">
        <v>260</v>
      </c>
      <c r="Q69" s="18">
        <v>376</v>
      </c>
      <c r="R69" s="18">
        <v>44</v>
      </c>
      <c r="S69" s="18">
        <v>1.8</v>
      </c>
    </row>
    <row r="70" spans="1:19" s="47" customFormat="1" ht="12" customHeight="1" x14ac:dyDescent="0.25">
      <c r="A70" s="188" t="s">
        <v>156</v>
      </c>
      <c r="B70" s="189"/>
      <c r="C70" s="190"/>
      <c r="D70" s="34"/>
      <c r="E70" s="67"/>
      <c r="F70" s="34">
        <v>139</v>
      </c>
      <c r="G70" s="68">
        <v>136.80000000000001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47" customFormat="1" ht="13.5" customHeight="1" x14ac:dyDescent="0.25">
      <c r="A71" s="188" t="s">
        <v>157</v>
      </c>
      <c r="B71" s="189"/>
      <c r="C71" s="190"/>
      <c r="D71" s="34"/>
      <c r="E71" s="67"/>
      <c r="F71" s="34">
        <v>14.4</v>
      </c>
      <c r="G71" s="68">
        <v>14.4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47" customFormat="1" ht="12.75" customHeight="1" x14ac:dyDescent="0.25">
      <c r="A72" s="188" t="s">
        <v>90</v>
      </c>
      <c r="B72" s="189"/>
      <c r="C72" s="190"/>
      <c r="D72" s="34"/>
      <c r="E72" s="67"/>
      <c r="F72" s="34">
        <v>13</v>
      </c>
      <c r="G72" s="68">
        <v>13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s="47" customFormat="1" ht="12.75" customHeight="1" x14ac:dyDescent="0.25">
      <c r="A73" s="188" t="s">
        <v>158</v>
      </c>
      <c r="B73" s="189"/>
      <c r="C73" s="190"/>
      <c r="D73" s="34"/>
      <c r="E73" s="67"/>
      <c r="F73" s="34">
        <v>7</v>
      </c>
      <c r="G73" s="68">
        <v>7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s="47" customFormat="1" ht="13.5" customHeight="1" x14ac:dyDescent="0.25">
      <c r="A74" s="188" t="s">
        <v>159</v>
      </c>
      <c r="B74" s="189"/>
      <c r="C74" s="190"/>
      <c r="D74" s="34"/>
      <c r="E74" s="67"/>
      <c r="F74" s="34">
        <v>18.399999999999999</v>
      </c>
      <c r="G74" s="68">
        <v>18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47" customFormat="1" ht="11.25" customHeight="1" x14ac:dyDescent="0.25">
      <c r="A75" s="188" t="s">
        <v>34</v>
      </c>
      <c r="B75" s="189"/>
      <c r="C75" s="190"/>
      <c r="D75" s="34"/>
      <c r="E75" s="67"/>
      <c r="F75" s="34">
        <v>5</v>
      </c>
      <c r="G75" s="68">
        <v>5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s="47" customFormat="1" ht="12.75" customHeight="1" x14ac:dyDescent="0.25">
      <c r="A76" s="188" t="s">
        <v>55</v>
      </c>
      <c r="B76" s="189"/>
      <c r="C76" s="190"/>
      <c r="D76" s="34"/>
      <c r="E76" s="67"/>
      <c r="F76" s="34">
        <v>0.04</v>
      </c>
      <c r="G76" s="68">
        <v>0.04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s="47" customFormat="1" ht="12" customHeight="1" x14ac:dyDescent="0.25">
      <c r="A77" s="188" t="s">
        <v>160</v>
      </c>
      <c r="B77" s="189"/>
      <c r="C77" s="190"/>
      <c r="D77" s="34"/>
      <c r="E77" s="67"/>
      <c r="F77" s="34">
        <v>7</v>
      </c>
      <c r="G77" s="68">
        <v>7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47" customFormat="1" ht="12.75" customHeight="1" x14ac:dyDescent="0.25">
      <c r="A78" s="224" t="s">
        <v>35</v>
      </c>
      <c r="B78" s="224"/>
      <c r="C78" s="224"/>
      <c r="D78" s="34"/>
      <c r="E78" s="67"/>
      <c r="F78" s="34">
        <v>0.4</v>
      </c>
      <c r="G78" s="68">
        <v>0.4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47" customFormat="1" ht="12" customHeight="1" x14ac:dyDescent="0.25">
      <c r="A79" s="188" t="s">
        <v>76</v>
      </c>
      <c r="B79" s="189"/>
      <c r="C79" s="190"/>
      <c r="D79" s="34"/>
      <c r="E79" s="67"/>
      <c r="F79" s="34">
        <v>7</v>
      </c>
      <c r="G79" s="68">
        <v>7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s="47" customFormat="1" ht="13.5" customHeight="1" x14ac:dyDescent="0.2">
      <c r="A80" s="200" t="s">
        <v>161</v>
      </c>
      <c r="B80" s="201"/>
      <c r="C80" s="202"/>
      <c r="D80" s="18" t="s">
        <v>162</v>
      </c>
      <c r="E80" s="69">
        <v>50</v>
      </c>
      <c r="F80" s="34"/>
      <c r="G80" s="68"/>
      <c r="H80" s="18">
        <v>0.97</v>
      </c>
      <c r="I80" s="18">
        <v>2.2599999999999998</v>
      </c>
      <c r="J80" s="18">
        <v>6.63</v>
      </c>
      <c r="K80" s="18">
        <v>50.75</v>
      </c>
      <c r="L80" s="18">
        <v>0.01</v>
      </c>
      <c r="M80" s="18">
        <v>0.16</v>
      </c>
      <c r="N80" s="18">
        <v>12.6</v>
      </c>
      <c r="O80" s="18">
        <v>0.04</v>
      </c>
      <c r="P80" s="18">
        <v>31.36</v>
      </c>
      <c r="Q80" s="18">
        <v>24.48</v>
      </c>
      <c r="R80" s="18">
        <v>4.4000000000000004</v>
      </c>
      <c r="S80" s="18">
        <v>0.08</v>
      </c>
    </row>
    <row r="81" spans="1:19" s="47" customFormat="1" ht="14.25" customHeight="1" x14ac:dyDescent="0.25">
      <c r="A81" s="197" t="s">
        <v>32</v>
      </c>
      <c r="B81" s="198"/>
      <c r="C81" s="199"/>
      <c r="D81" s="18"/>
      <c r="E81" s="69"/>
      <c r="F81" s="34">
        <v>25</v>
      </c>
      <c r="G81" s="68">
        <v>25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s="47" customFormat="1" ht="12.75" customHeight="1" x14ac:dyDescent="0.25">
      <c r="A82" s="188" t="s">
        <v>77</v>
      </c>
      <c r="B82" s="189"/>
      <c r="C82" s="190"/>
      <c r="D82" s="18"/>
      <c r="E82" s="69"/>
      <c r="F82" s="34">
        <v>2.2999999999999998</v>
      </c>
      <c r="G82" s="68">
        <v>2.2999999999999998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s="47" customFormat="1" ht="13.5" customHeight="1" x14ac:dyDescent="0.25">
      <c r="A83" s="188" t="s">
        <v>90</v>
      </c>
      <c r="B83" s="189"/>
      <c r="C83" s="190"/>
      <c r="D83" s="18"/>
      <c r="E83" s="69"/>
      <c r="F83" s="34">
        <v>4</v>
      </c>
      <c r="G83" s="68">
        <v>4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s="47" customFormat="1" ht="12.75" customHeight="1" x14ac:dyDescent="0.25">
      <c r="A84" s="188" t="s">
        <v>34</v>
      </c>
      <c r="B84" s="189"/>
      <c r="C84" s="190"/>
      <c r="D84" s="18"/>
      <c r="E84" s="69"/>
      <c r="F84" s="34">
        <v>2.2999999999999998</v>
      </c>
      <c r="G84" s="68">
        <v>2.2999999999999998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s="47" customFormat="1" ht="13.5" customHeight="1" x14ac:dyDescent="0.25">
      <c r="A85" s="188" t="s">
        <v>55</v>
      </c>
      <c r="B85" s="189"/>
      <c r="C85" s="190"/>
      <c r="D85" s="18"/>
      <c r="E85" s="69"/>
      <c r="F85" s="34">
        <v>2.5000000000000001E-2</v>
      </c>
      <c r="G85" s="68">
        <v>2.5000000000000001E-2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s="47" customFormat="1" ht="12" customHeight="1" x14ac:dyDescent="0.25">
      <c r="A86" s="188" t="s">
        <v>37</v>
      </c>
      <c r="B86" s="189"/>
      <c r="C86" s="190"/>
      <c r="D86" s="18"/>
      <c r="E86" s="69"/>
      <c r="F86" s="34">
        <v>25</v>
      </c>
      <c r="G86" s="68">
        <v>25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4.25" customHeight="1" x14ac:dyDescent="0.25">
      <c r="A87" s="203" t="s">
        <v>80</v>
      </c>
      <c r="B87" s="204"/>
      <c r="C87" s="205"/>
      <c r="D87" s="16" t="s">
        <v>81</v>
      </c>
      <c r="E87" s="16">
        <v>200</v>
      </c>
      <c r="F87" s="16"/>
      <c r="G87" s="16"/>
      <c r="H87" s="16">
        <v>1</v>
      </c>
      <c r="I87" s="16">
        <v>0.2</v>
      </c>
      <c r="J87" s="16">
        <v>20.2</v>
      </c>
      <c r="K87" s="16">
        <v>86.6</v>
      </c>
      <c r="L87" s="18">
        <v>0.02</v>
      </c>
      <c r="M87" s="18">
        <v>4</v>
      </c>
      <c r="N87" s="18">
        <v>0</v>
      </c>
      <c r="O87" s="18">
        <v>0.02</v>
      </c>
      <c r="P87" s="18">
        <v>14</v>
      </c>
      <c r="Q87" s="18">
        <v>14</v>
      </c>
      <c r="R87" s="18">
        <v>8</v>
      </c>
      <c r="S87" s="18">
        <v>2.8</v>
      </c>
    </row>
    <row r="88" spans="1:19" x14ac:dyDescent="0.25">
      <c r="A88" s="200" t="s">
        <v>49</v>
      </c>
      <c r="B88" s="201"/>
      <c r="C88" s="202"/>
      <c r="D88" s="22"/>
      <c r="E88" s="70"/>
      <c r="F88" s="22"/>
      <c r="G88" s="71"/>
      <c r="H88" s="18">
        <f t="shared" ref="H88:S88" si="3">SUM(H69:H87)</f>
        <v>29.77</v>
      </c>
      <c r="I88" s="18">
        <f t="shared" si="3"/>
        <v>21.66</v>
      </c>
      <c r="J88" s="18">
        <f t="shared" si="3"/>
        <v>67.03</v>
      </c>
      <c r="K88" s="18">
        <f t="shared" si="3"/>
        <v>582.15</v>
      </c>
      <c r="L88" s="18">
        <f t="shared" si="3"/>
        <v>0.15</v>
      </c>
      <c r="M88" s="18">
        <f t="shared" si="3"/>
        <v>4.5600000000000005</v>
      </c>
      <c r="N88" s="18">
        <f t="shared" si="3"/>
        <v>132.6</v>
      </c>
      <c r="O88" s="18">
        <f t="shared" si="3"/>
        <v>0.06</v>
      </c>
      <c r="P88" s="18">
        <f t="shared" si="3"/>
        <v>305.36</v>
      </c>
      <c r="Q88" s="18">
        <f t="shared" si="3"/>
        <v>414.48</v>
      </c>
      <c r="R88" s="18">
        <f t="shared" si="3"/>
        <v>56.4</v>
      </c>
      <c r="S88" s="18">
        <f t="shared" si="3"/>
        <v>4.68</v>
      </c>
    </row>
    <row r="89" spans="1:19" ht="13.5" customHeight="1" x14ac:dyDescent="0.25">
      <c r="A89" s="209"/>
      <c r="B89" s="210"/>
      <c r="C89" s="211"/>
      <c r="D89" s="206" t="s">
        <v>95</v>
      </c>
      <c r="E89" s="207"/>
      <c r="F89" s="207"/>
      <c r="G89" s="208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ht="14.25" customHeight="1" x14ac:dyDescent="0.25">
      <c r="A90" s="191" t="s">
        <v>163</v>
      </c>
      <c r="B90" s="192"/>
      <c r="C90" s="193"/>
      <c r="D90" s="16" t="s">
        <v>164</v>
      </c>
      <c r="E90" s="16">
        <v>80</v>
      </c>
      <c r="F90" s="16"/>
      <c r="G90" s="16"/>
      <c r="H90" s="16">
        <v>11.95</v>
      </c>
      <c r="I90" s="16">
        <v>15.5</v>
      </c>
      <c r="J90" s="16">
        <v>15.31</v>
      </c>
      <c r="K90" s="16">
        <v>248.75</v>
      </c>
      <c r="L90" s="18">
        <v>0.06</v>
      </c>
      <c r="M90" s="18">
        <v>1.65</v>
      </c>
      <c r="N90" s="18">
        <v>31.16</v>
      </c>
      <c r="O90" s="18">
        <v>0.13</v>
      </c>
      <c r="P90" s="18">
        <v>50.36</v>
      </c>
      <c r="Q90" s="18">
        <v>155.38</v>
      </c>
      <c r="R90" s="18">
        <v>30</v>
      </c>
      <c r="S90" s="18">
        <v>8.36</v>
      </c>
    </row>
    <row r="91" spans="1:19" ht="12" customHeight="1" x14ac:dyDescent="0.25">
      <c r="A91" s="188" t="s">
        <v>165</v>
      </c>
      <c r="B91" s="189"/>
      <c r="C91" s="190"/>
      <c r="D91" s="22"/>
      <c r="E91" s="22"/>
      <c r="F91" s="22">
        <v>59.4</v>
      </c>
      <c r="G91" s="22">
        <v>43.4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2.75" customHeight="1" x14ac:dyDescent="0.25">
      <c r="A92" s="188" t="s">
        <v>35</v>
      </c>
      <c r="B92" s="189"/>
      <c r="C92" s="190"/>
      <c r="D92" s="22"/>
      <c r="E92" s="22"/>
      <c r="F92" s="22">
        <v>0.5</v>
      </c>
      <c r="G92" s="22">
        <v>0.5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3.5" customHeight="1" x14ac:dyDescent="0.25">
      <c r="A93" s="188" t="s">
        <v>32</v>
      </c>
      <c r="B93" s="189"/>
      <c r="C93" s="190"/>
      <c r="D93" s="22"/>
      <c r="E93" s="22"/>
      <c r="F93" s="22">
        <v>12.5</v>
      </c>
      <c r="G93" s="22">
        <v>12.5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3.5" customHeight="1" x14ac:dyDescent="0.25">
      <c r="A94" s="188" t="s">
        <v>72</v>
      </c>
      <c r="B94" s="189"/>
      <c r="C94" s="190"/>
      <c r="D94" s="22"/>
      <c r="E94" s="22"/>
      <c r="F94" s="22">
        <v>9</v>
      </c>
      <c r="G94" s="22">
        <v>9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25" customHeight="1" x14ac:dyDescent="0.25">
      <c r="A95" s="188" t="s">
        <v>160</v>
      </c>
      <c r="B95" s="189"/>
      <c r="C95" s="190"/>
      <c r="D95" s="22"/>
      <c r="E95" s="22"/>
      <c r="F95" s="22">
        <v>7</v>
      </c>
      <c r="G95" s="22">
        <v>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2.75" customHeight="1" x14ac:dyDescent="0.25">
      <c r="A96" s="200" t="s">
        <v>166</v>
      </c>
      <c r="B96" s="189"/>
      <c r="C96" s="19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21" ht="12.75" customHeight="1" x14ac:dyDescent="0.25">
      <c r="A97" s="188" t="s">
        <v>66</v>
      </c>
      <c r="B97" s="189"/>
      <c r="C97" s="190"/>
      <c r="D97" s="22"/>
      <c r="E97" s="22"/>
      <c r="F97" s="22">
        <v>4</v>
      </c>
      <c r="G97" s="22">
        <v>4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21" ht="12.75" customHeight="1" x14ac:dyDescent="0.25">
      <c r="A98" s="188" t="s">
        <v>40</v>
      </c>
      <c r="B98" s="189"/>
      <c r="C98" s="190"/>
      <c r="D98" s="22"/>
      <c r="E98" s="22"/>
      <c r="F98" s="22">
        <v>6</v>
      </c>
      <c r="G98" s="22">
        <v>6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21" x14ac:dyDescent="0.25">
      <c r="A99" s="188" t="s">
        <v>167</v>
      </c>
      <c r="B99" s="189"/>
      <c r="C99" s="190"/>
      <c r="D99" s="22"/>
      <c r="E99" s="22"/>
      <c r="F99" s="22">
        <v>35.4</v>
      </c>
      <c r="G99" s="22">
        <v>30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21" x14ac:dyDescent="0.25">
      <c r="A100" s="200" t="s">
        <v>168</v>
      </c>
      <c r="B100" s="201"/>
      <c r="C100" s="202"/>
      <c r="D100" s="18" t="s">
        <v>169</v>
      </c>
      <c r="E100" s="18">
        <v>30</v>
      </c>
      <c r="F100" s="18"/>
      <c r="G100" s="18"/>
      <c r="H100" s="18">
        <v>0.81</v>
      </c>
      <c r="I100" s="18">
        <v>2.93</v>
      </c>
      <c r="J100" s="18">
        <v>3.52</v>
      </c>
      <c r="K100" s="18">
        <v>43.75</v>
      </c>
      <c r="L100" s="18">
        <v>0.01</v>
      </c>
      <c r="M100" s="18">
        <v>0.63</v>
      </c>
      <c r="N100" s="18">
        <v>17.25</v>
      </c>
      <c r="O100" s="18">
        <v>0.01</v>
      </c>
      <c r="P100" s="18">
        <v>16.059999999999999</v>
      </c>
      <c r="Q100" s="18">
        <v>16.32</v>
      </c>
      <c r="R100" s="18">
        <v>4.1900000000000004</v>
      </c>
      <c r="S100" s="18">
        <v>0.19</v>
      </c>
    </row>
    <row r="101" spans="1:21" x14ac:dyDescent="0.25">
      <c r="A101" s="264" t="s">
        <v>76</v>
      </c>
      <c r="B101" s="265"/>
      <c r="C101" s="266"/>
      <c r="D101" s="22"/>
      <c r="E101" s="22"/>
      <c r="F101" s="22">
        <v>7.5</v>
      </c>
      <c r="G101" s="22">
        <v>7.5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:21" x14ac:dyDescent="0.25">
      <c r="A102" s="195" t="s">
        <v>77</v>
      </c>
      <c r="B102" s="195"/>
      <c r="C102" s="195"/>
      <c r="D102" s="22"/>
      <c r="E102" s="22"/>
      <c r="F102" s="22">
        <v>2.7</v>
      </c>
      <c r="G102" s="22">
        <v>2.7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21" x14ac:dyDescent="0.25">
      <c r="A103" s="195" t="s">
        <v>35</v>
      </c>
      <c r="B103" s="195"/>
      <c r="C103" s="195"/>
      <c r="D103" s="22"/>
      <c r="E103" s="22"/>
      <c r="F103" s="22">
        <v>0.3</v>
      </c>
      <c r="G103" s="22">
        <v>0.3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21" x14ac:dyDescent="0.25">
      <c r="A104" s="195" t="s">
        <v>34</v>
      </c>
      <c r="B104" s="195"/>
      <c r="C104" s="195"/>
      <c r="D104" s="22"/>
      <c r="E104" s="22"/>
      <c r="F104" s="22">
        <v>0.6</v>
      </c>
      <c r="G104" s="22">
        <v>0.6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21" x14ac:dyDescent="0.25">
      <c r="A105" s="195" t="s">
        <v>64</v>
      </c>
      <c r="B105" s="195"/>
      <c r="C105" s="195"/>
      <c r="D105" s="22"/>
      <c r="E105" s="22"/>
      <c r="F105" s="22">
        <v>7.1</v>
      </c>
      <c r="G105" s="22">
        <v>6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21" x14ac:dyDescent="0.25">
      <c r="A106" s="195" t="s">
        <v>37</v>
      </c>
      <c r="B106" s="195"/>
      <c r="C106" s="195"/>
      <c r="D106" s="18"/>
      <c r="E106" s="34"/>
      <c r="F106" s="34">
        <v>37.5</v>
      </c>
      <c r="G106" s="34">
        <v>37.5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21" ht="12.75" customHeight="1" x14ac:dyDescent="0.25">
      <c r="A107" s="191" t="s">
        <v>170</v>
      </c>
      <c r="B107" s="192"/>
      <c r="C107" s="193"/>
      <c r="D107" s="16" t="s">
        <v>171</v>
      </c>
      <c r="E107" s="16">
        <v>180</v>
      </c>
      <c r="F107" s="16"/>
      <c r="G107" s="16"/>
      <c r="H107" s="16">
        <v>6.49</v>
      </c>
      <c r="I107" s="16">
        <v>6.89</v>
      </c>
      <c r="J107" s="16">
        <v>36.24</v>
      </c>
      <c r="K107" s="17">
        <v>232.9</v>
      </c>
      <c r="L107" s="18">
        <v>7.0000000000000007E-2</v>
      </c>
      <c r="M107" s="18">
        <v>0</v>
      </c>
      <c r="N107" s="18">
        <v>34</v>
      </c>
      <c r="O107" s="18">
        <v>0.03</v>
      </c>
      <c r="P107" s="18">
        <v>14.45</v>
      </c>
      <c r="Q107" s="18">
        <v>44.71</v>
      </c>
      <c r="R107" s="18">
        <v>9.69</v>
      </c>
      <c r="S107" s="18">
        <v>0.97</v>
      </c>
    </row>
    <row r="108" spans="1:21" ht="12.75" customHeight="1" x14ac:dyDescent="0.25">
      <c r="A108" s="191" t="s">
        <v>172</v>
      </c>
      <c r="B108" s="192"/>
      <c r="C108" s="193"/>
      <c r="D108" s="16"/>
      <c r="E108" s="16"/>
      <c r="F108" s="16"/>
      <c r="G108" s="16"/>
      <c r="H108" s="16"/>
      <c r="I108" s="16"/>
      <c r="J108" s="16"/>
      <c r="K108" s="17"/>
      <c r="L108" s="22"/>
      <c r="M108" s="22"/>
      <c r="N108" s="22"/>
      <c r="O108" s="22"/>
      <c r="P108" s="22"/>
      <c r="Q108" s="22"/>
      <c r="R108" s="22"/>
      <c r="S108" s="22"/>
    </row>
    <row r="109" spans="1:21" ht="13.5" customHeight="1" x14ac:dyDescent="0.25">
      <c r="A109" s="188" t="s">
        <v>173</v>
      </c>
      <c r="B109" s="189"/>
      <c r="C109" s="190"/>
      <c r="D109" s="22"/>
      <c r="E109" s="22"/>
      <c r="F109" s="22">
        <v>63</v>
      </c>
      <c r="G109" s="22">
        <v>63</v>
      </c>
      <c r="H109" s="22"/>
      <c r="I109" s="22"/>
      <c r="J109" s="22"/>
      <c r="K109" s="35"/>
      <c r="L109" s="22"/>
      <c r="M109" s="22"/>
      <c r="N109" s="22"/>
      <c r="O109" s="22"/>
      <c r="P109" s="22"/>
      <c r="Q109" s="22"/>
      <c r="R109" s="22"/>
      <c r="S109" s="22"/>
    </row>
    <row r="110" spans="1:21" ht="12.75" customHeight="1" x14ac:dyDescent="0.25">
      <c r="A110" s="188" t="s">
        <v>34</v>
      </c>
      <c r="B110" s="189"/>
      <c r="C110" s="190"/>
      <c r="D110" s="22"/>
      <c r="E110" s="22"/>
      <c r="F110" s="22">
        <v>4</v>
      </c>
      <c r="G110" s="22">
        <v>4</v>
      </c>
      <c r="H110" s="22"/>
      <c r="I110" s="72"/>
      <c r="J110" s="72"/>
      <c r="K110" s="35"/>
      <c r="L110" s="22"/>
      <c r="M110" s="22"/>
      <c r="N110" s="22"/>
      <c r="O110" s="22"/>
      <c r="P110" s="22"/>
      <c r="Q110" s="22"/>
      <c r="R110" s="22"/>
      <c r="S110" s="22"/>
      <c r="T110" s="25"/>
      <c r="U110" s="25"/>
    </row>
    <row r="111" spans="1:21" ht="12" customHeight="1" x14ac:dyDescent="0.25">
      <c r="A111" s="209" t="s">
        <v>35</v>
      </c>
      <c r="B111" s="210"/>
      <c r="C111" s="211"/>
      <c r="D111" s="22"/>
      <c r="E111" s="22"/>
      <c r="F111" s="22">
        <v>0.5</v>
      </c>
      <c r="G111" s="22">
        <v>0.5</v>
      </c>
      <c r="H111" s="22"/>
      <c r="I111" s="22"/>
      <c r="J111" s="22"/>
      <c r="K111" s="35"/>
      <c r="L111" s="22"/>
      <c r="M111" s="22"/>
      <c r="N111" s="22"/>
      <c r="O111" s="22"/>
      <c r="P111" s="22"/>
      <c r="Q111" s="22"/>
      <c r="R111" s="22"/>
      <c r="S111" s="22"/>
    </row>
    <row r="112" spans="1:21" ht="12" customHeight="1" x14ac:dyDescent="0.25">
      <c r="A112" s="209" t="s">
        <v>37</v>
      </c>
      <c r="B112" s="210"/>
      <c r="C112" s="211"/>
      <c r="D112" s="22"/>
      <c r="E112" s="22"/>
      <c r="F112" s="22">
        <v>132.93</v>
      </c>
      <c r="G112" s="22">
        <v>132.93</v>
      </c>
      <c r="H112" s="22"/>
      <c r="I112" s="22"/>
      <c r="J112" s="22"/>
      <c r="K112" s="35"/>
      <c r="L112" s="22"/>
      <c r="M112" s="22"/>
      <c r="N112" s="22"/>
      <c r="O112" s="22"/>
      <c r="P112" s="22"/>
      <c r="Q112" s="22"/>
      <c r="R112" s="22"/>
      <c r="S112" s="22"/>
    </row>
    <row r="113" spans="1:19" ht="13.5" customHeight="1" x14ac:dyDescent="0.25">
      <c r="A113" s="200" t="s">
        <v>174</v>
      </c>
      <c r="B113" s="201"/>
      <c r="C113" s="202"/>
      <c r="D113" s="18" t="s">
        <v>175</v>
      </c>
      <c r="E113" s="18">
        <v>60</v>
      </c>
      <c r="F113" s="18"/>
      <c r="G113" s="18"/>
      <c r="H113" s="18">
        <v>1.9</v>
      </c>
      <c r="I113" s="18">
        <v>0.12</v>
      </c>
      <c r="J113" s="18">
        <v>4.0599999999999996</v>
      </c>
      <c r="K113" s="18">
        <v>25.12</v>
      </c>
      <c r="L113" s="18">
        <v>7.0000000000000007E-2</v>
      </c>
      <c r="M113" s="18">
        <v>6.25</v>
      </c>
      <c r="N113" s="18">
        <v>0</v>
      </c>
      <c r="O113" s="18">
        <v>0</v>
      </c>
      <c r="P113" s="18">
        <v>12.5</v>
      </c>
      <c r="Q113" s="18">
        <v>38.75</v>
      </c>
      <c r="R113" s="18">
        <v>13.12</v>
      </c>
      <c r="S113" s="18">
        <v>0.44</v>
      </c>
    </row>
    <row r="114" spans="1:19" ht="12.75" customHeight="1" x14ac:dyDescent="0.25">
      <c r="A114" s="200" t="s">
        <v>176</v>
      </c>
      <c r="B114" s="201"/>
      <c r="C114" s="20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ht="15" customHeight="1" x14ac:dyDescent="0.25">
      <c r="A115" s="188" t="s">
        <v>174</v>
      </c>
      <c r="B115" s="189"/>
      <c r="C115" s="190"/>
      <c r="D115" s="22"/>
      <c r="E115" s="22"/>
      <c r="F115" s="22">
        <v>89.5</v>
      </c>
      <c r="G115" s="22">
        <v>58.2</v>
      </c>
      <c r="H115" s="21"/>
      <c r="I115" s="21"/>
      <c r="J115" s="21"/>
      <c r="K115" s="23"/>
      <c r="L115" s="22"/>
      <c r="M115" s="22"/>
      <c r="N115" s="22"/>
      <c r="O115" s="22"/>
      <c r="P115" s="22"/>
      <c r="Q115" s="22"/>
      <c r="R115" s="22"/>
      <c r="S115" s="22"/>
    </row>
    <row r="116" spans="1:19" ht="12.75" customHeight="1" x14ac:dyDescent="0.25">
      <c r="A116" s="188" t="s">
        <v>34</v>
      </c>
      <c r="B116" s="189"/>
      <c r="C116" s="190"/>
      <c r="D116" s="22"/>
      <c r="E116" s="22"/>
      <c r="F116" s="22">
        <v>1.8</v>
      </c>
      <c r="G116" s="22">
        <v>1.8</v>
      </c>
      <c r="H116" s="21"/>
      <c r="I116" s="21"/>
      <c r="J116" s="21"/>
      <c r="K116" s="23"/>
      <c r="L116" s="22"/>
      <c r="M116" s="22"/>
      <c r="N116" s="22"/>
      <c r="O116" s="22"/>
      <c r="P116" s="22"/>
      <c r="Q116" s="22"/>
      <c r="R116" s="22"/>
      <c r="S116" s="22"/>
    </row>
    <row r="117" spans="1:19" x14ac:dyDescent="0.25">
      <c r="A117" s="255" t="s">
        <v>42</v>
      </c>
      <c r="B117" s="256"/>
      <c r="C117" s="257"/>
      <c r="D117" s="57" t="s">
        <v>43</v>
      </c>
      <c r="E117" s="58" t="s">
        <v>44</v>
      </c>
      <c r="F117" s="58"/>
      <c r="G117" s="58"/>
      <c r="H117" s="19">
        <v>7.0000000000000007E-2</v>
      </c>
      <c r="I117" s="29">
        <v>0.02</v>
      </c>
      <c r="J117" s="19">
        <v>15</v>
      </c>
      <c r="K117" s="20">
        <v>60</v>
      </c>
      <c r="L117" s="18">
        <v>0</v>
      </c>
      <c r="M117" s="18">
        <v>0.03</v>
      </c>
      <c r="N117" s="18">
        <v>0</v>
      </c>
      <c r="O117" s="18">
        <v>0</v>
      </c>
      <c r="P117" s="18">
        <v>11.1</v>
      </c>
      <c r="Q117" s="18">
        <v>2.8</v>
      </c>
      <c r="R117" s="18">
        <v>1.4</v>
      </c>
      <c r="S117" s="18">
        <v>0.28000000000000003</v>
      </c>
    </row>
    <row r="118" spans="1:19" x14ac:dyDescent="0.25">
      <c r="A118" s="258" t="s">
        <v>129</v>
      </c>
      <c r="B118" s="259"/>
      <c r="C118" s="260"/>
      <c r="D118" s="57"/>
      <c r="E118" s="58"/>
      <c r="F118" s="59">
        <v>0.4</v>
      </c>
      <c r="G118" s="59">
        <v>0.4</v>
      </c>
      <c r="H118" s="19"/>
      <c r="I118" s="29"/>
      <c r="J118" s="19"/>
      <c r="K118" s="20"/>
      <c r="L118" s="18"/>
      <c r="M118" s="18"/>
      <c r="N118" s="18"/>
      <c r="O118" s="18"/>
      <c r="P118" s="18"/>
      <c r="Q118" s="18"/>
      <c r="R118" s="18"/>
      <c r="S118" s="18"/>
    </row>
    <row r="119" spans="1:19" x14ac:dyDescent="0.25">
      <c r="A119" s="261" t="s">
        <v>90</v>
      </c>
      <c r="B119" s="262"/>
      <c r="C119" s="263"/>
      <c r="D119" s="57"/>
      <c r="E119" s="58"/>
      <c r="F119" s="59">
        <v>15</v>
      </c>
      <c r="G119" s="59">
        <v>15</v>
      </c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</row>
    <row r="120" spans="1:19" x14ac:dyDescent="0.25">
      <c r="A120" s="261" t="s">
        <v>37</v>
      </c>
      <c r="B120" s="262"/>
      <c r="C120" s="263"/>
      <c r="D120" s="57"/>
      <c r="E120" s="58"/>
      <c r="F120" s="59">
        <v>200</v>
      </c>
      <c r="G120" s="59">
        <v>200</v>
      </c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</row>
    <row r="121" spans="1:19" x14ac:dyDescent="0.25">
      <c r="A121" s="191" t="s">
        <v>47</v>
      </c>
      <c r="B121" s="192"/>
      <c r="C121" s="193"/>
      <c r="D121" s="22"/>
      <c r="E121" s="16">
        <v>15</v>
      </c>
      <c r="F121" s="16"/>
      <c r="G121" s="16"/>
      <c r="H121" s="16">
        <v>0.84</v>
      </c>
      <c r="I121" s="16">
        <v>0.16</v>
      </c>
      <c r="J121" s="16">
        <v>7.4</v>
      </c>
      <c r="K121" s="17">
        <v>34.51</v>
      </c>
      <c r="L121" s="18">
        <v>0.15</v>
      </c>
      <c r="M121" s="18">
        <v>0</v>
      </c>
      <c r="N121" s="18">
        <v>0</v>
      </c>
      <c r="O121" s="18">
        <v>0</v>
      </c>
      <c r="P121" s="18">
        <v>3.45</v>
      </c>
      <c r="Q121" s="18">
        <v>15.91</v>
      </c>
      <c r="R121" s="18">
        <v>3.75</v>
      </c>
      <c r="S121" s="18">
        <v>0.46</v>
      </c>
    </row>
    <row r="122" spans="1:19" x14ac:dyDescent="0.25">
      <c r="A122" s="191" t="s">
        <v>46</v>
      </c>
      <c r="B122" s="192"/>
      <c r="C122" s="193"/>
      <c r="D122" s="21"/>
      <c r="E122" s="19">
        <v>25</v>
      </c>
      <c r="F122" s="19"/>
      <c r="G122" s="19"/>
      <c r="H122" s="19">
        <v>1.97</v>
      </c>
      <c r="I122" s="19">
        <v>0.25</v>
      </c>
      <c r="J122" s="19">
        <v>0.37</v>
      </c>
      <c r="K122" s="20">
        <v>58.45</v>
      </c>
      <c r="L122" s="16">
        <v>0.02</v>
      </c>
      <c r="M122" s="16">
        <v>0</v>
      </c>
      <c r="N122" s="16">
        <v>0</v>
      </c>
      <c r="O122" s="16">
        <v>0.32</v>
      </c>
      <c r="P122" s="16">
        <v>5.75</v>
      </c>
      <c r="Q122" s="16">
        <v>21.75</v>
      </c>
      <c r="R122" s="16">
        <v>8.25</v>
      </c>
      <c r="S122" s="16">
        <v>0.27</v>
      </c>
    </row>
    <row r="123" spans="1:19" x14ac:dyDescent="0.25">
      <c r="A123" s="191" t="s">
        <v>312</v>
      </c>
      <c r="B123" s="192"/>
      <c r="C123" s="193"/>
      <c r="D123" s="16" t="s">
        <v>48</v>
      </c>
      <c r="E123" s="16">
        <v>10</v>
      </c>
      <c r="F123" s="16"/>
      <c r="G123" s="16"/>
      <c r="H123" s="19">
        <v>0.08</v>
      </c>
      <c r="I123" s="19">
        <v>7.25</v>
      </c>
      <c r="J123" s="19">
        <v>0.13</v>
      </c>
      <c r="K123" s="20">
        <v>66</v>
      </c>
      <c r="L123" s="16">
        <v>0</v>
      </c>
      <c r="M123" s="16">
        <v>0</v>
      </c>
      <c r="N123" s="16">
        <v>40</v>
      </c>
      <c r="O123" s="16">
        <v>0.01</v>
      </c>
      <c r="P123" s="16">
        <v>2.4</v>
      </c>
      <c r="Q123" s="16">
        <v>3</v>
      </c>
      <c r="R123" s="16">
        <v>0</v>
      </c>
      <c r="S123" s="16">
        <v>0.02</v>
      </c>
    </row>
    <row r="124" spans="1:19" x14ac:dyDescent="0.25">
      <c r="A124" s="200" t="s">
        <v>49</v>
      </c>
      <c r="B124" s="201"/>
      <c r="C124" s="202"/>
      <c r="D124" s="22"/>
      <c r="E124" s="22"/>
      <c r="F124" s="22"/>
      <c r="G124" s="22"/>
      <c r="H124" s="18">
        <f t="shared" ref="H124:S124" si="4">SUM(H59:H123)</f>
        <v>104.53</v>
      </c>
      <c r="I124" s="18">
        <f t="shared" si="4"/>
        <v>80.78</v>
      </c>
      <c r="J124" s="18">
        <f t="shared" si="4"/>
        <v>442.08999999999992</v>
      </c>
      <c r="K124" s="18">
        <f t="shared" si="4"/>
        <v>2972.58</v>
      </c>
      <c r="L124" s="18">
        <f t="shared" si="4"/>
        <v>1.1120000000000001</v>
      </c>
      <c r="M124" s="18">
        <f t="shared" si="4"/>
        <v>56.12</v>
      </c>
      <c r="N124" s="18">
        <f t="shared" si="4"/>
        <v>387.61</v>
      </c>
      <c r="O124" s="18">
        <f t="shared" si="4"/>
        <v>0.8</v>
      </c>
      <c r="P124" s="18">
        <f t="shared" si="4"/>
        <v>927.55000000000007</v>
      </c>
      <c r="Q124" s="18">
        <f t="shared" si="4"/>
        <v>1355.9600000000003</v>
      </c>
      <c r="R124" s="18">
        <f t="shared" si="4"/>
        <v>458.41999999999996</v>
      </c>
      <c r="S124" s="18">
        <f t="shared" si="4"/>
        <v>36.17</v>
      </c>
    </row>
    <row r="125" spans="1:19" x14ac:dyDescent="0.25">
      <c r="A125" s="206" t="s">
        <v>180</v>
      </c>
      <c r="B125" s="207"/>
      <c r="C125" s="208"/>
      <c r="D125" s="22"/>
      <c r="E125" s="22"/>
      <c r="F125" s="22"/>
      <c r="G125" s="22"/>
      <c r="H125" s="18">
        <f>SUM(H59:H124)</f>
        <v>209.06</v>
      </c>
      <c r="I125" s="18">
        <f>SUM(I124+I88+I67+I28+I24)</f>
        <v>130.87</v>
      </c>
      <c r="J125" s="18">
        <f>SUM(J124+J88+J67+J28+J24)</f>
        <v>719.4</v>
      </c>
      <c r="K125" s="18">
        <f>SUM(K124+K88+K67+K28+K24)</f>
        <v>4793.74</v>
      </c>
      <c r="L125" s="16">
        <f t="shared" ref="L125:S125" si="5">(L124+L88+L67+L28+L24)</f>
        <v>1.968</v>
      </c>
      <c r="M125" s="16">
        <f t="shared" si="5"/>
        <v>81.97</v>
      </c>
      <c r="N125" s="16">
        <f t="shared" si="5"/>
        <v>676.98</v>
      </c>
      <c r="O125" s="16">
        <f t="shared" si="5"/>
        <v>1.5409999999999999</v>
      </c>
      <c r="P125" s="16">
        <f t="shared" si="5"/>
        <v>1907.04</v>
      </c>
      <c r="Q125" s="16">
        <f t="shared" si="5"/>
        <v>2433.9900000000007</v>
      </c>
      <c r="R125" s="16">
        <f t="shared" si="5"/>
        <v>758.4</v>
      </c>
      <c r="S125" s="16">
        <f t="shared" si="5"/>
        <v>53.2</v>
      </c>
    </row>
  </sheetData>
  <mergeCells count="148">
    <mergeCell ref="S4:S5"/>
    <mergeCell ref="A5:C5"/>
    <mergeCell ref="R4:R5"/>
    <mergeCell ref="A1:B1"/>
    <mergeCell ref="H1:I1"/>
    <mergeCell ref="A2:B2"/>
    <mergeCell ref="C2:G2"/>
    <mergeCell ref="A3:C3"/>
    <mergeCell ref="H3:K3"/>
    <mergeCell ref="L3:O3"/>
    <mergeCell ref="C1:G1"/>
    <mergeCell ref="P3:S3"/>
    <mergeCell ref="A6:C6"/>
    <mergeCell ref="D6:G6"/>
    <mergeCell ref="A7:C7"/>
    <mergeCell ref="A8:C8"/>
    <mergeCell ref="M4:M5"/>
    <mergeCell ref="N4:N5"/>
    <mergeCell ref="O4:O5"/>
    <mergeCell ref="P4:P5"/>
    <mergeCell ref="Q4:Q5"/>
    <mergeCell ref="A4:C4"/>
    <mergeCell ref="H4:H5"/>
    <mergeCell ref="I4:I5"/>
    <mergeCell ref="J4:J5"/>
    <mergeCell ref="K4:K5"/>
    <mergeCell ref="L4:L5"/>
    <mergeCell ref="A20:C20"/>
    <mergeCell ref="A21:C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7:C27"/>
    <mergeCell ref="A28:C28"/>
    <mergeCell ref="A29:C29"/>
    <mergeCell ref="D29:G29"/>
    <mergeCell ref="A30:C30"/>
    <mergeCell ref="A31:C31"/>
    <mergeCell ref="A22:C22"/>
    <mergeCell ref="A23:C23"/>
    <mergeCell ref="A24:C24"/>
    <mergeCell ref="A25:C25"/>
    <mergeCell ref="D25:G25"/>
    <mergeCell ref="A26:C2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3:C73"/>
    <mergeCell ref="A74:C74"/>
    <mergeCell ref="A75:C75"/>
    <mergeCell ref="A76:C76"/>
    <mergeCell ref="A77:C77"/>
    <mergeCell ref="A78:C78"/>
    <mergeCell ref="A68:C68"/>
    <mergeCell ref="D68:G68"/>
    <mergeCell ref="A69:C69"/>
    <mergeCell ref="A70:C70"/>
    <mergeCell ref="A71:C71"/>
    <mergeCell ref="A72:C72"/>
    <mergeCell ref="A85:C85"/>
    <mergeCell ref="A86:C86"/>
    <mergeCell ref="A87:C87"/>
    <mergeCell ref="A88:C88"/>
    <mergeCell ref="A89:C89"/>
    <mergeCell ref="D89:G89"/>
    <mergeCell ref="A79:C79"/>
    <mergeCell ref="A80:C80"/>
    <mergeCell ref="A81:C81"/>
    <mergeCell ref="A82:C82"/>
    <mergeCell ref="A83:C83"/>
    <mergeCell ref="A84:C84"/>
    <mergeCell ref="A96:C96"/>
    <mergeCell ref="A97:C97"/>
    <mergeCell ref="A98:C98"/>
    <mergeCell ref="A99:C99"/>
    <mergeCell ref="A90:C90"/>
    <mergeCell ref="A91:C91"/>
    <mergeCell ref="A92:C92"/>
    <mergeCell ref="A93:C93"/>
    <mergeCell ref="A94:C94"/>
    <mergeCell ref="A95:C95"/>
    <mergeCell ref="A107:C107"/>
    <mergeCell ref="A112:C112"/>
    <mergeCell ref="A121:C121"/>
    <mergeCell ref="A122:C122"/>
    <mergeCell ref="A123:C123"/>
    <mergeCell ref="A100:C100"/>
    <mergeCell ref="A101:C101"/>
    <mergeCell ref="A102:C102"/>
    <mergeCell ref="A103:C103"/>
    <mergeCell ref="A104:C104"/>
    <mergeCell ref="A105:C105"/>
    <mergeCell ref="A106:C106"/>
    <mergeCell ref="A108:C108"/>
    <mergeCell ref="A109:C109"/>
    <mergeCell ref="A124:C124"/>
    <mergeCell ref="A125:C125"/>
    <mergeCell ref="A115:C115"/>
    <mergeCell ref="A116:C116"/>
    <mergeCell ref="A117:C117"/>
    <mergeCell ref="A118:C118"/>
    <mergeCell ref="A119:C119"/>
    <mergeCell ref="A120:C120"/>
    <mergeCell ref="A110:C110"/>
    <mergeCell ref="A111:C111"/>
    <mergeCell ref="A113:C113"/>
    <mergeCell ref="A114:C114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workbookViewId="0">
      <selection activeCell="T3" sqref="T3:U114"/>
    </sheetView>
  </sheetViews>
  <sheetFormatPr defaultRowHeight="15" x14ac:dyDescent="0.25"/>
  <cols>
    <col min="3" max="3" width="13.85546875" customWidth="1"/>
    <col min="4" max="4" width="6.85546875" customWidth="1"/>
    <col min="5" max="5" width="8.28515625" customWidth="1"/>
    <col min="6" max="6" width="7.42578125" customWidth="1"/>
    <col min="7" max="7" width="6.85546875" customWidth="1"/>
    <col min="8" max="9" width="6.42578125" customWidth="1"/>
    <col min="10" max="10" width="6" customWidth="1"/>
    <col min="11" max="11" width="6.28515625" customWidth="1"/>
    <col min="12" max="12" width="5" customWidth="1"/>
    <col min="13" max="13" width="5.7109375" customWidth="1"/>
    <col min="14" max="14" width="6.85546875" customWidth="1"/>
    <col min="15" max="15" width="6.5703125" customWidth="1"/>
    <col min="16" max="16" width="7.140625" customWidth="1"/>
    <col min="17" max="17" width="7.42578125" customWidth="1"/>
    <col min="18" max="18" width="7.85546875" customWidth="1"/>
    <col min="19" max="19" width="6.7109375" customWidth="1"/>
  </cols>
  <sheetData>
    <row r="1" spans="1:19" x14ac:dyDescent="0.25">
      <c r="A1" s="305" t="s">
        <v>181</v>
      </c>
      <c r="B1" s="306"/>
      <c r="C1" s="306" t="s">
        <v>425</v>
      </c>
      <c r="D1" s="306"/>
      <c r="E1" s="306"/>
      <c r="F1" s="306"/>
      <c r="G1" s="98"/>
      <c r="H1" s="307" t="s">
        <v>182</v>
      </c>
      <c r="I1" s="307"/>
      <c r="J1" s="307"/>
      <c r="K1" s="99"/>
      <c r="L1" s="99"/>
      <c r="M1" s="99"/>
      <c r="N1" s="99"/>
      <c r="O1" s="99"/>
      <c r="P1" s="99"/>
      <c r="Q1" s="99"/>
      <c r="R1" s="99"/>
      <c r="S1" s="99"/>
    </row>
    <row r="2" spans="1:19" x14ac:dyDescent="0.25">
      <c r="A2" s="308" t="s">
        <v>183</v>
      </c>
      <c r="B2" s="309"/>
      <c r="C2" s="309" t="s">
        <v>184</v>
      </c>
      <c r="D2" s="309"/>
      <c r="E2" s="309"/>
      <c r="F2" s="309"/>
      <c r="G2" s="309"/>
      <c r="H2" s="310"/>
      <c r="I2" s="310"/>
      <c r="J2" s="31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5">
      <c r="A3" s="296" t="s">
        <v>185</v>
      </c>
      <c r="B3" s="297"/>
      <c r="C3" s="298"/>
      <c r="D3" s="101" t="s">
        <v>5</v>
      </c>
      <c r="E3" s="102" t="s">
        <v>118</v>
      </c>
      <c r="F3" s="102" t="s">
        <v>119</v>
      </c>
      <c r="G3" s="102" t="s">
        <v>120</v>
      </c>
      <c r="H3" s="291" t="s">
        <v>9</v>
      </c>
      <c r="I3" s="291"/>
      <c r="J3" s="291"/>
      <c r="K3" s="291"/>
      <c r="L3" s="291" t="s">
        <v>121</v>
      </c>
      <c r="M3" s="291"/>
      <c r="N3" s="291"/>
      <c r="O3" s="291"/>
      <c r="P3" s="291" t="s">
        <v>186</v>
      </c>
      <c r="Q3" s="291"/>
      <c r="R3" s="291"/>
      <c r="S3" s="291"/>
    </row>
    <row r="4" spans="1:19" x14ac:dyDescent="0.25">
      <c r="A4" s="299" t="s">
        <v>12</v>
      </c>
      <c r="B4" s="300"/>
      <c r="C4" s="301"/>
      <c r="D4" s="101" t="s">
        <v>187</v>
      </c>
      <c r="E4" s="102" t="s">
        <v>123</v>
      </c>
      <c r="F4" s="102" t="s">
        <v>123</v>
      </c>
      <c r="G4" s="102" t="s">
        <v>123</v>
      </c>
      <c r="H4" s="291" t="s">
        <v>14</v>
      </c>
      <c r="I4" s="291" t="s">
        <v>15</v>
      </c>
      <c r="J4" s="291" t="s">
        <v>16</v>
      </c>
      <c r="K4" s="65" t="s">
        <v>188</v>
      </c>
      <c r="L4" s="291" t="s">
        <v>18</v>
      </c>
      <c r="M4" s="291" t="s">
        <v>19</v>
      </c>
      <c r="N4" s="291" t="s">
        <v>20</v>
      </c>
      <c r="O4" s="291" t="s">
        <v>21</v>
      </c>
      <c r="P4" s="291" t="s">
        <v>22</v>
      </c>
      <c r="Q4" s="291" t="s">
        <v>23</v>
      </c>
      <c r="R4" s="291" t="s">
        <v>24</v>
      </c>
      <c r="S4" s="291" t="s">
        <v>25</v>
      </c>
    </row>
    <row r="5" spans="1:19" x14ac:dyDescent="0.25">
      <c r="A5" s="302" t="s">
        <v>26</v>
      </c>
      <c r="B5" s="303"/>
      <c r="C5" s="304"/>
      <c r="D5" s="78" t="s">
        <v>27</v>
      </c>
      <c r="E5" s="73"/>
      <c r="F5" s="73"/>
      <c r="G5" s="73"/>
      <c r="H5" s="295"/>
      <c r="I5" s="295"/>
      <c r="J5" s="295"/>
      <c r="K5" s="60" t="s">
        <v>124</v>
      </c>
      <c r="L5" s="295"/>
      <c r="M5" s="295"/>
      <c r="N5" s="295"/>
      <c r="O5" s="295"/>
      <c r="P5" s="295"/>
      <c r="Q5" s="295"/>
      <c r="R5" s="295"/>
      <c r="S5" s="295"/>
    </row>
    <row r="6" spans="1:19" x14ac:dyDescent="0.25">
      <c r="A6" s="311"/>
      <c r="B6" s="311"/>
      <c r="C6" s="311"/>
      <c r="D6" s="290" t="s">
        <v>28</v>
      </c>
      <c r="E6" s="291"/>
      <c r="F6" s="291"/>
      <c r="G6" s="291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25">
      <c r="A7" s="200" t="s">
        <v>189</v>
      </c>
      <c r="B7" s="201"/>
      <c r="C7" s="202"/>
      <c r="D7" s="18" t="s">
        <v>190</v>
      </c>
      <c r="E7" s="104">
        <v>250</v>
      </c>
      <c r="F7" s="104"/>
      <c r="G7" s="104"/>
      <c r="H7" s="75">
        <v>3.71</v>
      </c>
      <c r="I7" s="75">
        <v>4.47</v>
      </c>
      <c r="J7" s="75">
        <v>7.68</v>
      </c>
      <c r="K7" s="105">
        <v>89</v>
      </c>
      <c r="L7" s="30">
        <v>0.05</v>
      </c>
      <c r="M7" s="30">
        <v>0.83</v>
      </c>
      <c r="N7" s="30">
        <v>33</v>
      </c>
      <c r="O7" s="30">
        <v>0.17</v>
      </c>
      <c r="P7" s="30">
        <v>159.5</v>
      </c>
      <c r="Q7" s="30">
        <v>113.68</v>
      </c>
      <c r="R7" s="30">
        <v>17.68</v>
      </c>
      <c r="S7" s="30">
        <v>0.15</v>
      </c>
    </row>
    <row r="8" spans="1:19" x14ac:dyDescent="0.25">
      <c r="A8" s="188" t="s">
        <v>32</v>
      </c>
      <c r="B8" s="189"/>
      <c r="C8" s="190"/>
      <c r="D8" s="104"/>
      <c r="E8" s="106"/>
      <c r="F8" s="34">
        <v>125</v>
      </c>
      <c r="G8" s="34">
        <v>125</v>
      </c>
      <c r="H8" s="13"/>
      <c r="I8" s="13"/>
      <c r="J8" s="13"/>
      <c r="K8" s="105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188" t="s">
        <v>37</v>
      </c>
      <c r="B9" s="189"/>
      <c r="C9" s="190"/>
      <c r="D9" s="104"/>
      <c r="E9" s="106"/>
      <c r="F9" s="34">
        <v>137.5</v>
      </c>
      <c r="G9" s="34">
        <v>137.5</v>
      </c>
      <c r="H9" s="13"/>
      <c r="I9" s="13"/>
      <c r="J9" s="13"/>
      <c r="K9" s="105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88" t="s">
        <v>103</v>
      </c>
      <c r="B10" s="189"/>
      <c r="C10" s="190"/>
      <c r="D10" s="104"/>
      <c r="E10" s="106"/>
      <c r="F10" s="34">
        <v>15</v>
      </c>
      <c r="G10" s="34">
        <v>15</v>
      </c>
      <c r="H10" s="13"/>
      <c r="I10" s="13"/>
      <c r="J10" s="13"/>
      <c r="K10" s="105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88" t="s">
        <v>34</v>
      </c>
      <c r="B11" s="189"/>
      <c r="C11" s="190"/>
      <c r="D11" s="104"/>
      <c r="E11" s="106"/>
      <c r="F11" s="34">
        <v>2</v>
      </c>
      <c r="G11" s="34">
        <v>2</v>
      </c>
      <c r="H11" s="13"/>
      <c r="I11" s="13"/>
      <c r="J11" s="13"/>
      <c r="K11" s="105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188" t="s">
        <v>191</v>
      </c>
      <c r="B12" s="189"/>
      <c r="C12" s="190"/>
      <c r="D12" s="104"/>
      <c r="E12" s="106"/>
      <c r="F12" s="34">
        <v>2.5</v>
      </c>
      <c r="G12" s="34">
        <v>2.5</v>
      </c>
      <c r="H12" s="13"/>
      <c r="I12" s="13"/>
      <c r="J12" s="13"/>
      <c r="K12" s="105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188" t="s">
        <v>35</v>
      </c>
      <c r="B13" s="189"/>
      <c r="C13" s="190"/>
      <c r="D13" s="107"/>
      <c r="E13" s="108"/>
      <c r="F13" s="109">
        <v>0.4</v>
      </c>
      <c r="G13" s="109">
        <v>0.4</v>
      </c>
      <c r="H13" s="13"/>
      <c r="I13" s="13"/>
      <c r="J13" s="13"/>
      <c r="K13" s="105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255" t="s">
        <v>192</v>
      </c>
      <c r="B14" s="256"/>
      <c r="C14" s="257"/>
      <c r="D14" s="57" t="s">
        <v>193</v>
      </c>
      <c r="E14" s="58">
        <v>50</v>
      </c>
      <c r="F14" s="58"/>
      <c r="G14" s="58"/>
      <c r="H14" s="61">
        <v>5.71</v>
      </c>
      <c r="I14" s="61">
        <v>7.58</v>
      </c>
      <c r="J14" s="61">
        <v>3.04</v>
      </c>
      <c r="K14" s="61">
        <v>103</v>
      </c>
      <c r="L14" s="61">
        <v>0.05</v>
      </c>
      <c r="M14" s="61">
        <v>0.1</v>
      </c>
      <c r="N14" s="61">
        <v>116</v>
      </c>
      <c r="O14" s="61">
        <v>0.2</v>
      </c>
      <c r="P14" s="61">
        <v>41.4</v>
      </c>
      <c r="Q14" s="61">
        <v>89.6</v>
      </c>
      <c r="R14" s="61">
        <v>6.77</v>
      </c>
      <c r="S14" s="61">
        <v>1.07</v>
      </c>
    </row>
    <row r="15" spans="1:19" x14ac:dyDescent="0.25">
      <c r="A15" s="261" t="s">
        <v>40</v>
      </c>
      <c r="B15" s="293"/>
      <c r="C15" s="294"/>
      <c r="D15" s="57"/>
      <c r="E15" s="110"/>
      <c r="F15" s="110">
        <v>40</v>
      </c>
      <c r="G15" s="110">
        <v>40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x14ac:dyDescent="0.25">
      <c r="A16" s="261" t="s">
        <v>32</v>
      </c>
      <c r="B16" s="293"/>
      <c r="C16" s="294"/>
      <c r="D16" s="57"/>
      <c r="E16" s="58"/>
      <c r="F16" s="110">
        <v>13</v>
      </c>
      <c r="G16" s="110">
        <v>13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25">
      <c r="A17" s="258" t="s">
        <v>77</v>
      </c>
      <c r="B17" s="293"/>
      <c r="C17" s="294"/>
      <c r="D17" s="57"/>
      <c r="E17" s="58"/>
      <c r="F17" s="110">
        <v>3</v>
      </c>
      <c r="G17" s="110">
        <v>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25">
      <c r="A18" s="261" t="s">
        <v>34</v>
      </c>
      <c r="B18" s="293"/>
      <c r="C18" s="294"/>
      <c r="D18" s="57"/>
      <c r="E18" s="58"/>
      <c r="F18" s="110">
        <v>3</v>
      </c>
      <c r="G18" s="110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25">
      <c r="A19" s="261" t="s">
        <v>76</v>
      </c>
      <c r="B19" s="293"/>
      <c r="C19" s="294"/>
      <c r="D19" s="57"/>
      <c r="E19" s="58"/>
      <c r="F19" s="110">
        <v>5</v>
      </c>
      <c r="G19" s="110">
        <v>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x14ac:dyDescent="0.25">
      <c r="A20" s="261" t="s">
        <v>35</v>
      </c>
      <c r="B20" s="293"/>
      <c r="C20" s="294"/>
      <c r="D20" s="57"/>
      <c r="E20" s="58"/>
      <c r="F20" s="110">
        <v>0.2</v>
      </c>
      <c r="G20" s="110">
        <v>0.2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25">
      <c r="A21" s="258" t="s">
        <v>37</v>
      </c>
      <c r="B21" s="259"/>
      <c r="C21" s="260"/>
      <c r="D21" s="111"/>
      <c r="E21" s="42"/>
      <c r="F21" s="42">
        <v>137.5</v>
      </c>
      <c r="G21" s="42">
        <v>137.5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25">
      <c r="A22" s="203" t="s">
        <v>194</v>
      </c>
      <c r="B22" s="204"/>
      <c r="C22" s="205"/>
      <c r="D22" s="19" t="s">
        <v>195</v>
      </c>
      <c r="E22" s="19">
        <v>200</v>
      </c>
      <c r="F22" s="19"/>
      <c r="G22" s="19"/>
      <c r="H22" s="19">
        <v>3.6</v>
      </c>
      <c r="I22" s="19">
        <v>2.67</v>
      </c>
      <c r="J22" s="19">
        <v>29.2</v>
      </c>
      <c r="K22" s="19">
        <v>155.19999999999999</v>
      </c>
      <c r="L22" s="18">
        <v>0.03</v>
      </c>
      <c r="M22" s="18">
        <v>1.47</v>
      </c>
      <c r="N22" s="18">
        <v>0</v>
      </c>
      <c r="O22" s="18">
        <v>0</v>
      </c>
      <c r="P22" s="18">
        <v>158.66999999999999</v>
      </c>
      <c r="Q22" s="18">
        <v>132</v>
      </c>
      <c r="R22" s="18">
        <v>29.33</v>
      </c>
      <c r="S22" s="18">
        <v>2.4</v>
      </c>
    </row>
    <row r="23" spans="1:19" x14ac:dyDescent="0.25">
      <c r="A23" s="267" t="s">
        <v>32</v>
      </c>
      <c r="B23" s="268"/>
      <c r="C23" s="269"/>
      <c r="D23" s="19"/>
      <c r="E23" s="19"/>
      <c r="F23" s="109">
        <v>100</v>
      </c>
      <c r="G23" s="109">
        <v>100</v>
      </c>
      <c r="H23" s="19"/>
      <c r="I23" s="19"/>
      <c r="J23" s="19"/>
      <c r="K23" s="19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15" t="s">
        <v>90</v>
      </c>
      <c r="B24" s="216"/>
      <c r="C24" s="217"/>
      <c r="D24" s="21"/>
      <c r="E24" s="21"/>
      <c r="F24" s="21">
        <v>13</v>
      </c>
      <c r="G24" s="21">
        <v>13</v>
      </c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15" t="s">
        <v>196</v>
      </c>
      <c r="B25" s="216"/>
      <c r="C25" s="217"/>
      <c r="D25" s="21"/>
      <c r="E25" s="21"/>
      <c r="F25" s="21">
        <v>5</v>
      </c>
      <c r="G25" s="21">
        <v>5</v>
      </c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15" t="s">
        <v>37</v>
      </c>
      <c r="B26" s="216"/>
      <c r="C26" s="217"/>
      <c r="D26" s="21"/>
      <c r="E26" s="21"/>
      <c r="F26" s="21">
        <v>120</v>
      </c>
      <c r="G26" s="21">
        <v>120</v>
      </c>
      <c r="H26" s="21"/>
      <c r="I26" s="21"/>
      <c r="J26" s="21"/>
      <c r="K26" s="21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191" t="s">
        <v>46</v>
      </c>
      <c r="B27" s="192"/>
      <c r="C27" s="193"/>
      <c r="D27" s="22"/>
      <c r="E27" s="16">
        <v>35</v>
      </c>
      <c r="F27" s="16"/>
      <c r="G27" s="16"/>
      <c r="H27" s="30">
        <v>2.78</v>
      </c>
      <c r="I27" s="30">
        <v>0.35</v>
      </c>
      <c r="J27" s="30">
        <v>17</v>
      </c>
      <c r="K27" s="31">
        <v>82.32</v>
      </c>
      <c r="L27" s="18">
        <v>0.04</v>
      </c>
      <c r="M27" s="18">
        <v>0</v>
      </c>
      <c r="N27" s="18">
        <v>0</v>
      </c>
      <c r="O27" s="18">
        <v>0.1</v>
      </c>
      <c r="P27" s="18">
        <v>7.04</v>
      </c>
      <c r="Q27" s="18">
        <v>9.57</v>
      </c>
      <c r="R27" s="18">
        <v>4.57</v>
      </c>
      <c r="S27" s="18">
        <v>0.42</v>
      </c>
    </row>
    <row r="28" spans="1:19" x14ac:dyDescent="0.25">
      <c r="A28" s="191" t="s">
        <v>47</v>
      </c>
      <c r="B28" s="192"/>
      <c r="C28" s="193"/>
      <c r="D28" s="22"/>
      <c r="E28" s="16">
        <v>15</v>
      </c>
      <c r="F28" s="16"/>
      <c r="G28" s="16"/>
      <c r="H28" s="16">
        <v>0.84</v>
      </c>
      <c r="I28" s="16">
        <v>0.16</v>
      </c>
      <c r="J28" s="16">
        <v>7.4</v>
      </c>
      <c r="K28" s="17">
        <v>34.51</v>
      </c>
      <c r="L28" s="18">
        <v>0.15</v>
      </c>
      <c r="M28" s="18">
        <v>0</v>
      </c>
      <c r="N28" s="18">
        <v>0</v>
      </c>
      <c r="O28" s="18">
        <v>0</v>
      </c>
      <c r="P28" s="18">
        <v>3.45</v>
      </c>
      <c r="Q28" s="18">
        <v>15.91</v>
      </c>
      <c r="R28" s="18">
        <v>3.75</v>
      </c>
      <c r="S28" s="18">
        <v>0.46</v>
      </c>
    </row>
    <row r="29" spans="1:19" x14ac:dyDescent="0.25">
      <c r="A29" s="255" t="s">
        <v>312</v>
      </c>
      <c r="B29" s="256"/>
      <c r="C29" s="257"/>
      <c r="D29" s="57" t="s">
        <v>197</v>
      </c>
      <c r="E29" s="58">
        <v>10</v>
      </c>
      <c r="F29" s="58"/>
      <c r="G29" s="58"/>
      <c r="H29" s="19">
        <v>0.08</v>
      </c>
      <c r="I29" s="19">
        <v>7.25</v>
      </c>
      <c r="J29" s="19">
        <v>0.13</v>
      </c>
      <c r="K29" s="20">
        <v>66</v>
      </c>
      <c r="L29" s="16">
        <v>0</v>
      </c>
      <c r="M29" s="16">
        <v>0</v>
      </c>
      <c r="N29" s="16">
        <v>40</v>
      </c>
      <c r="O29" s="16">
        <v>0.01</v>
      </c>
      <c r="P29" s="16">
        <v>2.4</v>
      </c>
      <c r="Q29" s="16">
        <v>3</v>
      </c>
      <c r="R29" s="16">
        <v>0</v>
      </c>
      <c r="S29" s="16">
        <v>0.02</v>
      </c>
    </row>
    <row r="30" spans="1:19" x14ac:dyDescent="0.25">
      <c r="A30" s="255" t="s">
        <v>49</v>
      </c>
      <c r="B30" s="256"/>
      <c r="C30" s="257"/>
      <c r="D30" s="57"/>
      <c r="E30" s="58"/>
      <c r="F30" s="58"/>
      <c r="G30" s="58"/>
      <c r="H30" s="61">
        <f t="shared" ref="H30:S30" si="0">SUM(H14:H29)</f>
        <v>13.01</v>
      </c>
      <c r="I30" s="61">
        <f t="shared" si="0"/>
        <v>18.009999999999998</v>
      </c>
      <c r="J30" s="61">
        <f t="shared" si="0"/>
        <v>56.77</v>
      </c>
      <c r="K30" s="61">
        <f t="shared" si="0"/>
        <v>441.03</v>
      </c>
      <c r="L30" s="61">
        <f t="shared" si="0"/>
        <v>0.27</v>
      </c>
      <c r="M30" s="61">
        <f t="shared" si="0"/>
        <v>1.57</v>
      </c>
      <c r="N30" s="61">
        <f t="shared" si="0"/>
        <v>156</v>
      </c>
      <c r="O30" s="61">
        <f t="shared" si="0"/>
        <v>0.31000000000000005</v>
      </c>
      <c r="P30" s="61">
        <f t="shared" si="0"/>
        <v>212.95999999999998</v>
      </c>
      <c r="Q30" s="61">
        <f t="shared" si="0"/>
        <v>250.07999999999998</v>
      </c>
      <c r="R30" s="61">
        <f t="shared" si="0"/>
        <v>44.419999999999995</v>
      </c>
      <c r="S30" s="61">
        <f t="shared" si="0"/>
        <v>4.3699999999999992</v>
      </c>
    </row>
    <row r="31" spans="1:19" x14ac:dyDescent="0.25">
      <c r="A31" s="255"/>
      <c r="B31" s="256"/>
      <c r="C31" s="257"/>
      <c r="D31" s="290" t="s">
        <v>50</v>
      </c>
      <c r="E31" s="291"/>
      <c r="F31" s="291"/>
      <c r="G31" s="291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x14ac:dyDescent="0.25">
      <c r="A32" s="191" t="s">
        <v>150</v>
      </c>
      <c r="B32" s="192"/>
      <c r="C32" s="193"/>
      <c r="D32" s="16" t="s">
        <v>151</v>
      </c>
      <c r="E32" s="16">
        <v>200</v>
      </c>
      <c r="F32" s="16"/>
      <c r="G32" s="16"/>
      <c r="H32" s="16">
        <v>0.66</v>
      </c>
      <c r="I32" s="18">
        <v>0.09</v>
      </c>
      <c r="J32" s="16">
        <v>32.01</v>
      </c>
      <c r="K32" s="17">
        <v>132.80000000000001</v>
      </c>
      <c r="L32" s="16">
        <v>1.6E-2</v>
      </c>
      <c r="M32" s="16">
        <v>0.72</v>
      </c>
      <c r="N32" s="16">
        <v>0</v>
      </c>
      <c r="O32" s="16">
        <v>0.02</v>
      </c>
      <c r="P32" s="16">
        <v>32.479999999999997</v>
      </c>
      <c r="Q32" s="16">
        <v>23.44</v>
      </c>
      <c r="R32" s="16">
        <v>17.46</v>
      </c>
      <c r="S32" s="16">
        <v>0.69</v>
      </c>
    </row>
    <row r="33" spans="1:19" x14ac:dyDescent="0.25">
      <c r="A33" s="209" t="s">
        <v>152</v>
      </c>
      <c r="B33" s="210"/>
      <c r="C33" s="211"/>
      <c r="D33" s="34"/>
      <c r="E33" s="34"/>
      <c r="F33" s="34">
        <v>20</v>
      </c>
      <c r="G33" s="34">
        <v>20</v>
      </c>
      <c r="H33" s="16"/>
      <c r="I33" s="16"/>
      <c r="J33" s="16"/>
      <c r="K33" s="16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197" t="s">
        <v>90</v>
      </c>
      <c r="B34" s="210"/>
      <c r="C34" s="211"/>
      <c r="D34" s="34"/>
      <c r="E34" s="34"/>
      <c r="F34" s="34">
        <v>15</v>
      </c>
      <c r="G34" s="34">
        <v>15</v>
      </c>
      <c r="H34" s="16"/>
      <c r="I34" s="16"/>
      <c r="J34" s="16"/>
      <c r="K34" s="16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09" t="s">
        <v>148</v>
      </c>
      <c r="B35" s="210"/>
      <c r="C35" s="211"/>
      <c r="D35" s="34"/>
      <c r="E35" s="34"/>
      <c r="F35" s="34">
        <v>0.2</v>
      </c>
      <c r="G35" s="34">
        <v>0.2</v>
      </c>
      <c r="H35" s="16"/>
      <c r="I35" s="16"/>
      <c r="J35" s="16"/>
      <c r="K35" s="16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09" t="s">
        <v>37</v>
      </c>
      <c r="B36" s="210"/>
      <c r="C36" s="211"/>
      <c r="D36" s="34"/>
      <c r="E36" s="34"/>
      <c r="F36" s="34">
        <v>200</v>
      </c>
      <c r="G36" s="34">
        <v>200</v>
      </c>
      <c r="H36" s="16"/>
      <c r="I36" s="16"/>
      <c r="J36" s="16"/>
      <c r="K36" s="16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21" t="s">
        <v>51</v>
      </c>
      <c r="B37" s="222"/>
      <c r="C37" s="223"/>
      <c r="D37" s="18"/>
      <c r="E37" s="18">
        <v>10</v>
      </c>
      <c r="F37" s="18"/>
      <c r="G37" s="32"/>
      <c r="H37" s="29">
        <v>1.54</v>
      </c>
      <c r="I37" s="29">
        <v>1.1399999999999999</v>
      </c>
      <c r="J37" s="29">
        <v>11.77</v>
      </c>
      <c r="K37" s="33">
        <v>63.51</v>
      </c>
      <c r="L37" s="18">
        <v>0.02</v>
      </c>
      <c r="M37" s="18">
        <v>0</v>
      </c>
      <c r="N37" s="18">
        <v>9.77</v>
      </c>
      <c r="O37" s="18">
        <v>0</v>
      </c>
      <c r="P37" s="18">
        <v>6.16</v>
      </c>
      <c r="Q37" s="18">
        <v>13.08</v>
      </c>
      <c r="R37" s="18">
        <v>2.25</v>
      </c>
      <c r="S37" s="18">
        <v>0.15</v>
      </c>
    </row>
    <row r="38" spans="1:19" x14ac:dyDescent="0.25">
      <c r="A38" s="255" t="s">
        <v>49</v>
      </c>
      <c r="B38" s="256"/>
      <c r="C38" s="257"/>
      <c r="D38" s="57"/>
      <c r="E38" s="58"/>
      <c r="F38" s="58"/>
      <c r="G38" s="58"/>
      <c r="H38" s="61">
        <f t="shared" ref="H38:S38" si="1">SUM(H37:H37)</f>
        <v>1.54</v>
      </c>
      <c r="I38" s="61">
        <f t="shared" si="1"/>
        <v>1.1399999999999999</v>
      </c>
      <c r="J38" s="61">
        <f t="shared" si="1"/>
        <v>11.77</v>
      </c>
      <c r="K38" s="61">
        <f t="shared" si="1"/>
        <v>63.51</v>
      </c>
      <c r="L38" s="61">
        <f t="shared" si="1"/>
        <v>0.02</v>
      </c>
      <c r="M38" s="61">
        <f t="shared" si="1"/>
        <v>0</v>
      </c>
      <c r="N38" s="61">
        <f t="shared" si="1"/>
        <v>9.77</v>
      </c>
      <c r="O38" s="61">
        <f t="shared" si="1"/>
        <v>0</v>
      </c>
      <c r="P38" s="61">
        <f t="shared" si="1"/>
        <v>6.16</v>
      </c>
      <c r="Q38" s="61">
        <f t="shared" si="1"/>
        <v>13.08</v>
      </c>
      <c r="R38" s="61">
        <f t="shared" si="1"/>
        <v>2.25</v>
      </c>
      <c r="S38" s="61">
        <f t="shared" si="1"/>
        <v>0.15</v>
      </c>
    </row>
    <row r="39" spans="1:19" x14ac:dyDescent="0.25">
      <c r="A39" s="255"/>
      <c r="B39" s="256"/>
      <c r="C39" s="257"/>
      <c r="D39" s="290" t="s">
        <v>57</v>
      </c>
      <c r="E39" s="291"/>
      <c r="F39" s="291"/>
      <c r="G39" s="291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25">
      <c r="A40" s="203" t="s">
        <v>211</v>
      </c>
      <c r="B40" s="204"/>
      <c r="C40" s="205"/>
      <c r="D40" s="16" t="s">
        <v>212</v>
      </c>
      <c r="E40" s="16" t="s">
        <v>60</v>
      </c>
      <c r="F40" s="16"/>
      <c r="G40" s="16"/>
      <c r="H40" s="16">
        <v>3.56</v>
      </c>
      <c r="I40" s="16">
        <v>5.12</v>
      </c>
      <c r="J40" s="16">
        <v>14.17</v>
      </c>
      <c r="K40" s="17">
        <v>127.8</v>
      </c>
      <c r="L40" s="18">
        <v>0.09</v>
      </c>
      <c r="M40" s="16">
        <v>6.7</v>
      </c>
      <c r="N40" s="22"/>
      <c r="O40" s="18">
        <v>0.06</v>
      </c>
      <c r="P40" s="18">
        <v>54.18</v>
      </c>
      <c r="Q40" s="18">
        <v>99.5</v>
      </c>
      <c r="R40" s="18">
        <v>34.450000000000003</v>
      </c>
      <c r="S40" s="18">
        <v>1.73</v>
      </c>
    </row>
    <row r="41" spans="1:19" x14ac:dyDescent="0.25">
      <c r="A41" s="203" t="s">
        <v>213</v>
      </c>
      <c r="B41" s="204"/>
      <c r="C41" s="205"/>
      <c r="D41" s="16"/>
      <c r="E41" s="16"/>
      <c r="F41" s="16"/>
      <c r="G41" s="16"/>
      <c r="H41" s="16"/>
      <c r="I41" s="16"/>
      <c r="J41" s="16"/>
      <c r="K41" s="17"/>
      <c r="L41" s="22"/>
      <c r="M41" s="16"/>
      <c r="N41" s="22"/>
      <c r="O41" s="22"/>
      <c r="P41" s="22"/>
      <c r="Q41" s="22"/>
      <c r="R41" s="22"/>
      <c r="S41" s="22"/>
    </row>
    <row r="42" spans="1:19" x14ac:dyDescent="0.25">
      <c r="A42" s="188" t="s">
        <v>62</v>
      </c>
      <c r="B42" s="189"/>
      <c r="C42" s="190"/>
      <c r="D42" s="22"/>
      <c r="E42" s="22"/>
      <c r="F42" s="22">
        <v>33.299999999999997</v>
      </c>
      <c r="G42" s="22">
        <v>25</v>
      </c>
      <c r="H42" s="22"/>
      <c r="I42" s="12"/>
      <c r="J42" s="22"/>
      <c r="K42" s="35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63</v>
      </c>
      <c r="B43" s="210"/>
      <c r="C43" s="211"/>
      <c r="D43" s="22"/>
      <c r="E43" s="22"/>
      <c r="F43" s="22">
        <v>12.5</v>
      </c>
      <c r="G43" s="22">
        <v>10</v>
      </c>
      <c r="H43" s="22"/>
      <c r="I43" s="22"/>
      <c r="J43" s="22"/>
      <c r="K43" s="35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09" t="s">
        <v>64</v>
      </c>
      <c r="B44" s="210"/>
      <c r="C44" s="211"/>
      <c r="D44" s="22"/>
      <c r="E44" s="22"/>
      <c r="F44" s="22">
        <v>12</v>
      </c>
      <c r="G44" s="22">
        <v>10</v>
      </c>
      <c r="H44" s="22"/>
      <c r="I44" s="22"/>
      <c r="J44" s="22"/>
      <c r="K44" s="35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09" t="s">
        <v>66</v>
      </c>
      <c r="B45" s="210"/>
      <c r="C45" s="211"/>
      <c r="D45" s="22"/>
      <c r="E45" s="22"/>
      <c r="F45" s="22">
        <v>5</v>
      </c>
      <c r="G45" s="22">
        <v>5</v>
      </c>
      <c r="H45" s="22"/>
      <c r="I45" s="22"/>
      <c r="J45" s="22"/>
      <c r="K45" s="35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188" t="s">
        <v>108</v>
      </c>
      <c r="B46" s="189"/>
      <c r="C46" s="190"/>
      <c r="D46" s="22"/>
      <c r="E46" s="22"/>
      <c r="F46" s="22">
        <v>50</v>
      </c>
      <c r="G46" s="22">
        <v>40</v>
      </c>
      <c r="H46" s="22"/>
      <c r="I46" s="22"/>
      <c r="J46" s="22"/>
      <c r="K46" s="35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09" t="s">
        <v>35</v>
      </c>
      <c r="B47" s="210"/>
      <c r="C47" s="211"/>
      <c r="D47" s="22"/>
      <c r="E47" s="22"/>
      <c r="F47" s="22">
        <v>1.2</v>
      </c>
      <c r="G47" s="22">
        <v>1.2</v>
      </c>
      <c r="H47" s="22"/>
      <c r="I47" s="22"/>
      <c r="J47" s="22"/>
      <c r="K47" s="35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88" t="s">
        <v>214</v>
      </c>
      <c r="B48" s="189"/>
      <c r="C48" s="190"/>
      <c r="D48" s="22"/>
      <c r="E48" s="22"/>
      <c r="F48" s="22">
        <v>10</v>
      </c>
      <c r="G48" s="22">
        <v>10</v>
      </c>
      <c r="H48" s="22"/>
      <c r="I48" s="22"/>
      <c r="J48" s="71"/>
      <c r="K48" s="35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188" t="s">
        <v>215</v>
      </c>
      <c r="B49" s="189"/>
      <c r="C49" s="190"/>
      <c r="D49" s="22"/>
      <c r="E49" s="22"/>
      <c r="F49" s="22">
        <v>1</v>
      </c>
      <c r="G49" s="22">
        <v>1</v>
      </c>
      <c r="H49" s="22"/>
      <c r="I49" s="22"/>
      <c r="J49" s="71"/>
      <c r="K49" s="35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188" t="s">
        <v>69</v>
      </c>
      <c r="B50" s="189"/>
      <c r="C50" s="190"/>
      <c r="D50" s="22"/>
      <c r="E50" s="22"/>
      <c r="F50" s="22">
        <v>0.02</v>
      </c>
      <c r="G50" s="22">
        <v>0.02</v>
      </c>
      <c r="H50" s="22"/>
      <c r="I50" s="22"/>
      <c r="J50" s="71"/>
      <c r="K50" s="35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188" t="s">
        <v>65</v>
      </c>
      <c r="B51" s="189"/>
      <c r="C51" s="190"/>
      <c r="D51" s="22"/>
      <c r="E51" s="22"/>
      <c r="F51" s="22">
        <v>3</v>
      </c>
      <c r="G51" s="22">
        <v>3</v>
      </c>
      <c r="H51" s="22"/>
      <c r="I51" s="22"/>
      <c r="J51" s="71"/>
      <c r="K51" s="35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09" t="s">
        <v>33</v>
      </c>
      <c r="B52" s="210"/>
      <c r="C52" s="211"/>
      <c r="D52" s="22"/>
      <c r="E52" s="22"/>
      <c r="F52" s="22">
        <v>1</v>
      </c>
      <c r="G52" s="22">
        <v>1</v>
      </c>
      <c r="H52" s="22"/>
      <c r="I52" s="22"/>
      <c r="J52" s="71"/>
      <c r="K52" s="35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188" t="s">
        <v>76</v>
      </c>
      <c r="B53" s="189"/>
      <c r="C53" s="190"/>
      <c r="D53" s="22"/>
      <c r="E53" s="22"/>
      <c r="F53" s="22">
        <v>5</v>
      </c>
      <c r="G53" s="22">
        <v>5</v>
      </c>
      <c r="H53" s="22"/>
      <c r="I53" s="22"/>
      <c r="J53" s="71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09" t="s">
        <v>37</v>
      </c>
      <c r="B54" s="210"/>
      <c r="C54" s="211"/>
      <c r="D54" s="22"/>
      <c r="E54" s="22"/>
      <c r="F54" s="22">
        <v>200</v>
      </c>
      <c r="G54" s="22">
        <v>200</v>
      </c>
      <c r="H54" s="22"/>
      <c r="I54" s="22"/>
      <c r="J54" s="71"/>
      <c r="K54" s="35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55" t="s">
        <v>198</v>
      </c>
      <c r="B55" s="256"/>
      <c r="C55" s="257"/>
      <c r="D55" s="57" t="s">
        <v>199</v>
      </c>
      <c r="E55" s="58">
        <v>80</v>
      </c>
      <c r="F55" s="58"/>
      <c r="G55" s="58"/>
      <c r="H55" s="61">
        <v>11.55</v>
      </c>
      <c r="I55" s="61">
        <v>9.8000000000000007</v>
      </c>
      <c r="J55" s="61">
        <v>3.02</v>
      </c>
      <c r="K55" s="61">
        <v>144.80000000000001</v>
      </c>
      <c r="L55" s="61">
        <v>0.02</v>
      </c>
      <c r="M55" s="61">
        <v>0.28999999999999998</v>
      </c>
      <c r="N55" s="61">
        <v>13.52</v>
      </c>
      <c r="O55" s="61">
        <v>0.06</v>
      </c>
      <c r="P55" s="61">
        <v>26.86</v>
      </c>
      <c r="Q55" s="61">
        <v>99.94</v>
      </c>
      <c r="R55" s="61">
        <v>15.85</v>
      </c>
      <c r="S55" s="61">
        <v>1.58</v>
      </c>
    </row>
    <row r="56" spans="1:19" x14ac:dyDescent="0.25">
      <c r="A56" s="255" t="s">
        <v>200</v>
      </c>
      <c r="B56" s="256"/>
      <c r="C56" s="257"/>
      <c r="D56" s="57"/>
      <c r="E56" s="58"/>
      <c r="F56" s="59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:19" x14ac:dyDescent="0.25">
      <c r="A57" s="261" t="s">
        <v>165</v>
      </c>
      <c r="B57" s="293"/>
      <c r="C57" s="294"/>
      <c r="D57" s="57"/>
      <c r="E57" s="58"/>
      <c r="F57" s="59">
        <v>176</v>
      </c>
      <c r="G57" s="59">
        <v>130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1:19" x14ac:dyDescent="0.25">
      <c r="A58" s="274" t="s">
        <v>64</v>
      </c>
      <c r="B58" s="262"/>
      <c r="C58" s="263"/>
      <c r="D58" s="58"/>
      <c r="E58" s="58"/>
      <c r="F58" s="59">
        <v>4</v>
      </c>
      <c r="G58" s="59">
        <v>3.2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19" x14ac:dyDescent="0.25">
      <c r="A59" s="258" t="s">
        <v>63</v>
      </c>
      <c r="B59" s="259"/>
      <c r="C59" s="260"/>
      <c r="D59" s="58"/>
      <c r="E59" s="58"/>
      <c r="F59" s="59">
        <v>20</v>
      </c>
      <c r="G59" s="59">
        <v>16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 x14ac:dyDescent="0.25">
      <c r="A60" s="258" t="s">
        <v>63</v>
      </c>
      <c r="B60" s="259"/>
      <c r="C60" s="260"/>
      <c r="D60" s="58"/>
      <c r="E60" s="58"/>
      <c r="F60" s="59">
        <v>5</v>
      </c>
      <c r="G60" s="59">
        <v>4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 x14ac:dyDescent="0.25">
      <c r="A61" s="274" t="s">
        <v>35</v>
      </c>
      <c r="B61" s="262"/>
      <c r="C61" s="263"/>
      <c r="D61" s="58"/>
      <c r="E61" s="58"/>
      <c r="F61" s="59">
        <v>0.5</v>
      </c>
      <c r="G61" s="59">
        <v>0.5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19" x14ac:dyDescent="0.25">
      <c r="A62" s="200" t="s">
        <v>74</v>
      </c>
      <c r="B62" s="201"/>
      <c r="C62" s="202"/>
      <c r="D62" s="18" t="s">
        <v>75</v>
      </c>
      <c r="E62" s="30">
        <v>30</v>
      </c>
      <c r="F62" s="41"/>
      <c r="G62" s="41"/>
      <c r="H62" s="30">
        <v>0.42</v>
      </c>
      <c r="I62" s="30">
        <v>1.49</v>
      </c>
      <c r="J62" s="30">
        <v>1.76</v>
      </c>
      <c r="K62" s="31">
        <v>22.23</v>
      </c>
      <c r="L62" s="30">
        <v>0.01</v>
      </c>
      <c r="M62" s="30">
        <v>0.01</v>
      </c>
      <c r="N62" s="30">
        <v>10.14</v>
      </c>
      <c r="O62" s="30">
        <v>0.01</v>
      </c>
      <c r="P62" s="30">
        <v>8.19</v>
      </c>
      <c r="Q62" s="30">
        <v>6.82</v>
      </c>
      <c r="R62" s="30">
        <v>1.58</v>
      </c>
      <c r="S62" s="30">
        <v>0.06</v>
      </c>
    </row>
    <row r="63" spans="1:19" x14ac:dyDescent="0.25">
      <c r="A63" s="197" t="s">
        <v>76</v>
      </c>
      <c r="B63" s="198"/>
      <c r="C63" s="199"/>
      <c r="D63" s="18"/>
      <c r="E63" s="30"/>
      <c r="F63" s="41">
        <v>7.5</v>
      </c>
      <c r="G63" s="41">
        <v>7.5</v>
      </c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x14ac:dyDescent="0.25">
      <c r="A64" s="197" t="s">
        <v>77</v>
      </c>
      <c r="B64" s="198"/>
      <c r="C64" s="199"/>
      <c r="D64" s="18"/>
      <c r="E64" s="30"/>
      <c r="F64" s="41">
        <v>2.2999999999999998</v>
      </c>
      <c r="G64" s="41">
        <v>2.2999999999999998</v>
      </c>
      <c r="H64" s="30"/>
      <c r="I64" s="30"/>
      <c r="J64" s="30"/>
      <c r="K64" s="31"/>
      <c r="L64" s="30"/>
      <c r="M64" s="30"/>
      <c r="N64" s="30"/>
      <c r="O64" s="30"/>
      <c r="P64" s="30"/>
      <c r="Q64" s="30"/>
      <c r="R64" s="30"/>
      <c r="S64" s="30"/>
    </row>
    <row r="65" spans="1:21" x14ac:dyDescent="0.25">
      <c r="A65" s="197" t="s">
        <v>37</v>
      </c>
      <c r="B65" s="198"/>
      <c r="C65" s="199"/>
      <c r="D65" s="18"/>
      <c r="E65" s="30"/>
      <c r="F65" s="41">
        <v>26.05</v>
      </c>
      <c r="G65" s="41">
        <v>26.05</v>
      </c>
      <c r="H65" s="30"/>
      <c r="I65" s="30"/>
      <c r="J65" s="30"/>
      <c r="K65" s="31"/>
      <c r="L65" s="30"/>
      <c r="M65" s="30"/>
      <c r="N65" s="30"/>
      <c r="O65" s="30"/>
      <c r="P65" s="30"/>
      <c r="Q65" s="30"/>
      <c r="R65" s="30"/>
      <c r="S65" s="30"/>
    </row>
    <row r="66" spans="1:21" x14ac:dyDescent="0.25">
      <c r="A66" s="197" t="s">
        <v>35</v>
      </c>
      <c r="B66" s="198"/>
      <c r="C66" s="199"/>
      <c r="D66" s="18"/>
      <c r="E66" s="30"/>
      <c r="F66" s="41">
        <v>0.3</v>
      </c>
      <c r="G66" s="41">
        <v>0.3</v>
      </c>
      <c r="H66" s="30"/>
      <c r="I66" s="30"/>
      <c r="J66" s="30"/>
      <c r="K66" s="31"/>
      <c r="L66" s="30"/>
      <c r="M66" s="30"/>
      <c r="N66" s="30"/>
      <c r="O66" s="30"/>
      <c r="P66" s="30"/>
      <c r="Q66" s="30"/>
      <c r="R66" s="30"/>
      <c r="S66" s="30"/>
    </row>
    <row r="67" spans="1:21" x14ac:dyDescent="0.25">
      <c r="A67" s="203" t="s">
        <v>201</v>
      </c>
      <c r="B67" s="204"/>
      <c r="C67" s="205"/>
      <c r="D67" s="16" t="s">
        <v>202</v>
      </c>
      <c r="E67" s="16">
        <v>180</v>
      </c>
      <c r="F67" s="37"/>
      <c r="G67" s="37"/>
      <c r="H67" s="18">
        <v>7.86</v>
      </c>
      <c r="I67" s="18">
        <v>9.2100000000000009</v>
      </c>
      <c r="J67" s="18">
        <v>46.06</v>
      </c>
      <c r="K67" s="18">
        <v>299</v>
      </c>
      <c r="L67" s="18">
        <v>0.2</v>
      </c>
      <c r="M67" s="18">
        <v>0</v>
      </c>
      <c r="N67" s="18">
        <v>46</v>
      </c>
      <c r="O67" s="18">
        <v>0.06</v>
      </c>
      <c r="P67" s="18">
        <v>41.5</v>
      </c>
      <c r="Q67" s="18">
        <v>179.94</v>
      </c>
      <c r="R67" s="18">
        <v>42.1</v>
      </c>
      <c r="S67" s="18">
        <v>3.04</v>
      </c>
    </row>
    <row r="68" spans="1:21" x14ac:dyDescent="0.25">
      <c r="A68" s="267" t="s">
        <v>203</v>
      </c>
      <c r="B68" s="268"/>
      <c r="C68" s="269"/>
      <c r="D68" s="22"/>
      <c r="E68" s="22"/>
      <c r="F68" s="12">
        <v>72</v>
      </c>
      <c r="G68" s="12">
        <v>72</v>
      </c>
      <c r="H68" s="12"/>
      <c r="I68" s="12"/>
      <c r="J68" s="12"/>
      <c r="K68" s="38"/>
      <c r="L68" s="12"/>
      <c r="M68" s="12"/>
      <c r="N68" s="12"/>
      <c r="O68" s="12"/>
      <c r="P68" s="12"/>
      <c r="Q68" s="12"/>
      <c r="R68" s="12"/>
      <c r="S68" s="12"/>
    </row>
    <row r="69" spans="1:21" x14ac:dyDescent="0.25">
      <c r="A69" s="267" t="s">
        <v>34</v>
      </c>
      <c r="B69" s="268"/>
      <c r="C69" s="269"/>
      <c r="D69" s="22"/>
      <c r="E69" s="22"/>
      <c r="F69" s="12">
        <v>5</v>
      </c>
      <c r="G69" s="12">
        <v>5</v>
      </c>
      <c r="H69" s="12"/>
      <c r="I69" s="12"/>
      <c r="J69" s="12"/>
      <c r="K69" s="38"/>
      <c r="L69" s="12"/>
      <c r="M69" s="12"/>
      <c r="N69" s="12"/>
      <c r="O69" s="12"/>
      <c r="P69" s="12"/>
      <c r="Q69" s="12"/>
      <c r="R69" s="12"/>
      <c r="S69" s="12"/>
    </row>
    <row r="70" spans="1:21" x14ac:dyDescent="0.25">
      <c r="A70" s="267" t="s">
        <v>35</v>
      </c>
      <c r="B70" s="268"/>
      <c r="C70" s="269"/>
      <c r="D70" s="22"/>
      <c r="E70" s="22"/>
      <c r="F70" s="12">
        <v>1</v>
      </c>
      <c r="G70" s="12">
        <v>1</v>
      </c>
      <c r="H70" s="12"/>
      <c r="I70" s="12"/>
      <c r="J70" s="12"/>
      <c r="K70" s="38"/>
      <c r="L70" s="12"/>
      <c r="M70" s="12"/>
      <c r="N70" s="12"/>
      <c r="O70" s="12"/>
      <c r="P70" s="12"/>
      <c r="Q70" s="12"/>
      <c r="R70" s="12"/>
      <c r="S70" s="12"/>
    </row>
    <row r="71" spans="1:21" s="25" customFormat="1" x14ac:dyDescent="0.25">
      <c r="A71" s="191" t="s">
        <v>422</v>
      </c>
      <c r="B71" s="192"/>
      <c r="C71" s="193"/>
      <c r="D71" s="16"/>
      <c r="E71" s="16">
        <v>60</v>
      </c>
      <c r="F71" s="18">
        <v>109</v>
      </c>
      <c r="G71" s="18">
        <v>60</v>
      </c>
      <c r="H71" s="16">
        <v>0.48</v>
      </c>
      <c r="I71" s="16">
        <v>0.06</v>
      </c>
      <c r="J71" s="16">
        <v>1.02</v>
      </c>
      <c r="K71" s="17">
        <v>6.02</v>
      </c>
      <c r="L71" s="16">
        <v>0.01</v>
      </c>
      <c r="M71" s="16">
        <v>2.1</v>
      </c>
      <c r="N71" s="16">
        <v>0</v>
      </c>
      <c r="O71" s="16">
        <v>0.06</v>
      </c>
      <c r="P71" s="16">
        <v>13.8</v>
      </c>
      <c r="Q71" s="16">
        <v>14.4</v>
      </c>
      <c r="R71" s="16">
        <v>8.4</v>
      </c>
      <c r="S71" s="16">
        <v>0.36</v>
      </c>
      <c r="T71"/>
      <c r="U71"/>
    </row>
    <row r="72" spans="1:21" s="25" customFormat="1" x14ac:dyDescent="0.25">
      <c r="A72" s="191" t="s">
        <v>423</v>
      </c>
      <c r="B72" s="192"/>
      <c r="C72" s="193"/>
      <c r="D72" s="16"/>
      <c r="E72" s="16"/>
      <c r="F72" s="18"/>
      <c r="G72" s="18"/>
      <c r="H72" s="19"/>
      <c r="I72" s="19"/>
      <c r="J72" s="19"/>
      <c r="K72" s="20"/>
      <c r="L72" s="16"/>
      <c r="M72" s="16"/>
      <c r="N72" s="16"/>
      <c r="O72" s="16"/>
      <c r="P72" s="16"/>
      <c r="Q72" s="16"/>
      <c r="R72" s="16"/>
      <c r="S72" s="16"/>
      <c r="T72"/>
      <c r="U72"/>
    </row>
    <row r="73" spans="1:21" x14ac:dyDescent="0.25">
      <c r="A73" s="203" t="s">
        <v>80</v>
      </c>
      <c r="B73" s="204"/>
      <c r="C73" s="205"/>
      <c r="D73" s="16" t="s">
        <v>81</v>
      </c>
      <c r="E73" s="16">
        <v>200</v>
      </c>
      <c r="F73" s="16"/>
      <c r="G73" s="16"/>
      <c r="H73" s="16">
        <v>1</v>
      </c>
      <c r="I73" s="16">
        <v>0.2</v>
      </c>
      <c r="J73" s="16">
        <v>20.2</v>
      </c>
      <c r="K73" s="16">
        <v>86.6</v>
      </c>
      <c r="L73" s="18">
        <v>0.02</v>
      </c>
      <c r="M73" s="18">
        <v>4</v>
      </c>
      <c r="N73" s="18">
        <v>0</v>
      </c>
      <c r="O73" s="18">
        <v>0.02</v>
      </c>
      <c r="P73" s="18">
        <v>14</v>
      </c>
      <c r="Q73" s="18">
        <v>14</v>
      </c>
      <c r="R73" s="18">
        <v>8</v>
      </c>
      <c r="S73" s="18">
        <v>2.8</v>
      </c>
    </row>
    <row r="74" spans="1:21" x14ac:dyDescent="0.25">
      <c r="A74" s="191" t="s">
        <v>46</v>
      </c>
      <c r="B74" s="192"/>
      <c r="C74" s="193"/>
      <c r="D74" s="22"/>
      <c r="E74" s="16">
        <v>90</v>
      </c>
      <c r="F74" s="16"/>
      <c r="G74" s="16"/>
      <c r="H74" s="16">
        <v>6.24</v>
      </c>
      <c r="I74" s="16">
        <v>0.79</v>
      </c>
      <c r="J74" s="16">
        <v>38.159999999999997</v>
      </c>
      <c r="K74" s="16">
        <v>184.7</v>
      </c>
      <c r="L74" s="18">
        <v>0.1</v>
      </c>
      <c r="M74" s="18">
        <v>0</v>
      </c>
      <c r="N74" s="18">
        <v>0</v>
      </c>
      <c r="O74" s="18">
        <v>0.04</v>
      </c>
      <c r="P74" s="18">
        <v>26.8</v>
      </c>
      <c r="Q74" s="18">
        <v>17.399999999999999</v>
      </c>
      <c r="R74" s="18">
        <v>91</v>
      </c>
      <c r="S74" s="18">
        <v>1.6</v>
      </c>
    </row>
    <row r="75" spans="1:21" x14ac:dyDescent="0.25">
      <c r="A75" s="191" t="s">
        <v>47</v>
      </c>
      <c r="B75" s="192"/>
      <c r="C75" s="193"/>
      <c r="D75" s="22"/>
      <c r="E75" s="16">
        <v>50</v>
      </c>
      <c r="F75" s="16"/>
      <c r="G75" s="16"/>
      <c r="H75" s="16">
        <v>2.8</v>
      </c>
      <c r="I75" s="16">
        <v>0.55000000000000004</v>
      </c>
      <c r="J75" s="16">
        <v>24.7</v>
      </c>
      <c r="K75" s="17">
        <v>114.95</v>
      </c>
      <c r="L75" s="18">
        <v>0.05</v>
      </c>
      <c r="M75" s="18">
        <v>0</v>
      </c>
      <c r="N75" s="18">
        <v>0</v>
      </c>
      <c r="O75" s="18">
        <v>0</v>
      </c>
      <c r="P75" s="18">
        <v>11.5</v>
      </c>
      <c r="Q75" s="18">
        <v>53</v>
      </c>
      <c r="R75" s="18">
        <v>12.5</v>
      </c>
      <c r="S75" s="18">
        <v>1.55</v>
      </c>
    </row>
    <row r="76" spans="1:21" ht="15.75" customHeight="1" x14ac:dyDescent="0.25">
      <c r="A76" s="191" t="s">
        <v>365</v>
      </c>
      <c r="B76" s="192"/>
      <c r="C76" s="193"/>
      <c r="D76" s="16" t="s">
        <v>82</v>
      </c>
      <c r="E76" s="16" t="s">
        <v>83</v>
      </c>
      <c r="F76" s="16">
        <v>185</v>
      </c>
      <c r="G76" s="16">
        <v>185</v>
      </c>
      <c r="H76" s="16">
        <v>2.77</v>
      </c>
      <c r="I76" s="18">
        <v>0.93</v>
      </c>
      <c r="J76" s="16">
        <v>38.85</v>
      </c>
      <c r="K76" s="17">
        <v>177.6</v>
      </c>
      <c r="L76" s="16">
        <v>7.0000000000000007E-2</v>
      </c>
      <c r="M76" s="16">
        <v>18.5</v>
      </c>
      <c r="N76" s="16">
        <v>0</v>
      </c>
      <c r="O76" s="16">
        <v>0.09</v>
      </c>
      <c r="P76" s="16">
        <v>14.8</v>
      </c>
      <c r="Q76" s="16">
        <v>51.8</v>
      </c>
      <c r="R76" s="16">
        <v>77.7</v>
      </c>
      <c r="S76" s="16">
        <v>1.1100000000000001</v>
      </c>
    </row>
    <row r="77" spans="1:21" x14ac:dyDescent="0.25">
      <c r="A77" s="255" t="s">
        <v>49</v>
      </c>
      <c r="B77" s="256"/>
      <c r="C77" s="257"/>
      <c r="D77" s="58"/>
      <c r="E77" s="58"/>
      <c r="F77" s="58"/>
      <c r="G77" s="58"/>
      <c r="H77" s="61">
        <f t="shared" ref="H77:S77" si="2">SUM(H40:H76)</f>
        <v>36.68</v>
      </c>
      <c r="I77" s="61">
        <f t="shared" si="2"/>
        <v>28.15</v>
      </c>
      <c r="J77" s="61">
        <f t="shared" si="2"/>
        <v>187.94</v>
      </c>
      <c r="K77" s="61">
        <f t="shared" si="2"/>
        <v>1163.7</v>
      </c>
      <c r="L77" s="61">
        <f t="shared" si="2"/>
        <v>0.57000000000000006</v>
      </c>
      <c r="M77" s="61">
        <f t="shared" si="2"/>
        <v>31.6</v>
      </c>
      <c r="N77" s="61">
        <f t="shared" si="2"/>
        <v>69.66</v>
      </c>
      <c r="O77" s="61">
        <f t="shared" si="2"/>
        <v>0.4</v>
      </c>
      <c r="P77" s="61">
        <f t="shared" si="2"/>
        <v>211.63000000000002</v>
      </c>
      <c r="Q77" s="61">
        <f t="shared" si="2"/>
        <v>536.79999999999995</v>
      </c>
      <c r="R77" s="61">
        <f t="shared" si="2"/>
        <v>291.58</v>
      </c>
      <c r="S77" s="61">
        <f t="shared" si="2"/>
        <v>13.83</v>
      </c>
    </row>
    <row r="78" spans="1:21" x14ac:dyDescent="0.25">
      <c r="A78" s="255"/>
      <c r="B78" s="256"/>
      <c r="C78" s="257"/>
      <c r="D78" s="290" t="s">
        <v>84</v>
      </c>
      <c r="E78" s="291"/>
      <c r="F78" s="291"/>
      <c r="G78" s="291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21" x14ac:dyDescent="0.25">
      <c r="A79" s="200" t="s">
        <v>218</v>
      </c>
      <c r="B79" s="201"/>
      <c r="C79" s="202"/>
      <c r="D79" s="18" t="s">
        <v>219</v>
      </c>
      <c r="E79" s="18">
        <v>60</v>
      </c>
      <c r="F79" s="18"/>
      <c r="G79" s="18"/>
      <c r="H79" s="18">
        <v>5.01</v>
      </c>
      <c r="I79" s="18">
        <v>1.92</v>
      </c>
      <c r="J79" s="18">
        <v>26.91</v>
      </c>
      <c r="K79" s="18">
        <v>145</v>
      </c>
      <c r="L79" s="18">
        <v>0.09</v>
      </c>
      <c r="M79" s="18">
        <v>0</v>
      </c>
      <c r="N79" s="18">
        <v>0</v>
      </c>
      <c r="O79" s="18">
        <v>0.04</v>
      </c>
      <c r="P79" s="18">
        <v>13.5</v>
      </c>
      <c r="Q79" s="18">
        <v>46.1</v>
      </c>
      <c r="R79" s="18">
        <v>19.399999999999999</v>
      </c>
      <c r="S79" s="18">
        <v>0.88</v>
      </c>
    </row>
    <row r="80" spans="1:21" x14ac:dyDescent="0.25">
      <c r="A80" s="188" t="s">
        <v>77</v>
      </c>
      <c r="B80" s="189"/>
      <c r="C80" s="190"/>
      <c r="D80" s="18"/>
      <c r="E80" s="69"/>
      <c r="F80" s="28">
        <v>46.8</v>
      </c>
      <c r="G80" s="128">
        <v>46</v>
      </c>
      <c r="H80" s="18"/>
      <c r="I80" s="18"/>
      <c r="J80" s="18"/>
      <c r="K80" s="18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188" t="s">
        <v>220</v>
      </c>
      <c r="B81" s="189"/>
      <c r="C81" s="190"/>
      <c r="D81" s="18"/>
      <c r="E81" s="69"/>
      <c r="F81" s="28">
        <v>2.2999999999999998</v>
      </c>
      <c r="G81" s="128">
        <v>2.2999999999999998</v>
      </c>
      <c r="H81" s="18"/>
      <c r="I81" s="18"/>
      <c r="J81" s="18"/>
      <c r="K81" s="18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188" t="s">
        <v>419</v>
      </c>
      <c r="B82" s="189"/>
      <c r="C82" s="190"/>
      <c r="D82" s="18"/>
      <c r="E82" s="69"/>
      <c r="F82" s="28">
        <v>2.8</v>
      </c>
      <c r="G82" s="128">
        <v>2.8</v>
      </c>
      <c r="H82" s="18"/>
      <c r="I82" s="18"/>
      <c r="J82" s="18"/>
      <c r="K82" s="18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188" t="s">
        <v>91</v>
      </c>
      <c r="B83" s="189"/>
      <c r="C83" s="190"/>
      <c r="D83" s="18"/>
      <c r="E83" s="69"/>
      <c r="F83" s="28">
        <v>1.4</v>
      </c>
      <c r="G83" s="128">
        <v>1.4</v>
      </c>
      <c r="H83" s="18"/>
      <c r="I83" s="18"/>
      <c r="J83" s="18"/>
      <c r="K83" s="18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188" t="s">
        <v>35</v>
      </c>
      <c r="B84" s="189"/>
      <c r="C84" s="190"/>
      <c r="D84" s="18"/>
      <c r="E84" s="69"/>
      <c r="F84" s="28">
        <v>0.3</v>
      </c>
      <c r="G84" s="128">
        <v>0.3</v>
      </c>
      <c r="H84" s="18"/>
      <c r="I84" s="18"/>
      <c r="J84" s="18"/>
      <c r="K84" s="18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188" t="s">
        <v>66</v>
      </c>
      <c r="B85" s="189"/>
      <c r="C85" s="190"/>
      <c r="D85" s="18"/>
      <c r="E85" s="69"/>
      <c r="F85" s="28">
        <v>0.25</v>
      </c>
      <c r="G85" s="128">
        <v>0.25</v>
      </c>
      <c r="H85" s="18"/>
      <c r="I85" s="18"/>
      <c r="J85" s="18"/>
      <c r="K85" s="18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88" t="s">
        <v>94</v>
      </c>
      <c r="B86" s="189"/>
      <c r="C86" s="190"/>
      <c r="D86" s="18"/>
      <c r="E86" s="69"/>
      <c r="F86" s="28">
        <v>1.2</v>
      </c>
      <c r="G86" s="128">
        <v>1.2</v>
      </c>
      <c r="H86" s="18"/>
      <c r="I86" s="18"/>
      <c r="J86" s="18"/>
      <c r="K86" s="18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88" t="s">
        <v>37</v>
      </c>
      <c r="B87" s="189"/>
      <c r="C87" s="190"/>
      <c r="D87" s="18"/>
      <c r="E87" s="69"/>
      <c r="F87" s="28">
        <v>24.1</v>
      </c>
      <c r="G87" s="128">
        <v>24.1</v>
      </c>
      <c r="H87" s="18"/>
      <c r="I87" s="18"/>
      <c r="J87" s="18"/>
      <c r="K87" s="18"/>
      <c r="L87" s="22"/>
      <c r="M87" s="22"/>
      <c r="N87" s="22"/>
      <c r="O87" s="22"/>
      <c r="P87" s="22"/>
      <c r="Q87" s="22"/>
      <c r="R87" s="22"/>
      <c r="S87" s="22"/>
    </row>
    <row r="88" spans="1:19" ht="13.5" customHeight="1" x14ac:dyDescent="0.25">
      <c r="A88" s="292" t="s">
        <v>85</v>
      </c>
      <c r="B88" s="292"/>
      <c r="C88" s="292"/>
      <c r="D88" s="18" t="s">
        <v>86</v>
      </c>
      <c r="E88" s="18">
        <v>200</v>
      </c>
      <c r="F88" s="18">
        <v>207</v>
      </c>
      <c r="G88" s="18">
        <v>200</v>
      </c>
      <c r="H88" s="29">
        <v>5.8</v>
      </c>
      <c r="I88" s="29">
        <v>5</v>
      </c>
      <c r="J88" s="29">
        <v>8</v>
      </c>
      <c r="K88" s="33">
        <v>100</v>
      </c>
      <c r="L88" s="18">
        <v>0.08</v>
      </c>
      <c r="M88" s="18">
        <v>1.4</v>
      </c>
      <c r="N88" s="18">
        <v>40</v>
      </c>
      <c r="O88" s="18">
        <v>0.34</v>
      </c>
      <c r="P88" s="18">
        <v>240</v>
      </c>
      <c r="Q88" s="18">
        <v>180</v>
      </c>
      <c r="R88" s="18">
        <v>28</v>
      </c>
      <c r="S88" s="18">
        <v>0.2</v>
      </c>
    </row>
    <row r="89" spans="1:19" x14ac:dyDescent="0.25">
      <c r="A89" s="200" t="s">
        <v>49</v>
      </c>
      <c r="B89" s="201"/>
      <c r="C89" s="202"/>
      <c r="D89" s="22"/>
      <c r="E89" s="70"/>
      <c r="F89" s="22"/>
      <c r="G89" s="71"/>
      <c r="H89" s="18">
        <f t="shared" ref="H89:S89" si="3">SUM(H79:H88)</f>
        <v>10.809999999999999</v>
      </c>
      <c r="I89" s="18">
        <f t="shared" si="3"/>
        <v>6.92</v>
      </c>
      <c r="J89" s="18">
        <f t="shared" si="3"/>
        <v>34.909999999999997</v>
      </c>
      <c r="K89" s="18">
        <f t="shared" si="3"/>
        <v>245</v>
      </c>
      <c r="L89" s="18">
        <f t="shared" si="3"/>
        <v>0.16999999999999998</v>
      </c>
      <c r="M89" s="18">
        <f t="shared" si="3"/>
        <v>1.4</v>
      </c>
      <c r="N89" s="18">
        <f t="shared" si="3"/>
        <v>40</v>
      </c>
      <c r="O89" s="18">
        <f t="shared" si="3"/>
        <v>0.38</v>
      </c>
      <c r="P89" s="18">
        <f t="shared" si="3"/>
        <v>253.5</v>
      </c>
      <c r="Q89" s="18">
        <f t="shared" si="3"/>
        <v>226.1</v>
      </c>
      <c r="R89" s="18">
        <f t="shared" si="3"/>
        <v>47.4</v>
      </c>
      <c r="S89" s="18">
        <f t="shared" si="3"/>
        <v>1.08</v>
      </c>
    </row>
    <row r="90" spans="1:19" x14ac:dyDescent="0.25">
      <c r="A90" s="255"/>
      <c r="B90" s="256"/>
      <c r="C90" s="257"/>
      <c r="D90" s="290" t="s">
        <v>95</v>
      </c>
      <c r="E90" s="291"/>
      <c r="F90" s="291"/>
      <c r="G90" s="291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 x14ac:dyDescent="0.25">
      <c r="A91" s="191" t="s">
        <v>216</v>
      </c>
      <c r="B91" s="192"/>
      <c r="C91" s="193"/>
      <c r="D91" s="16" t="s">
        <v>217</v>
      </c>
      <c r="E91" s="16">
        <v>80</v>
      </c>
      <c r="F91" s="16"/>
      <c r="G91" s="16"/>
      <c r="H91" s="16">
        <v>15.64</v>
      </c>
      <c r="I91" s="16">
        <v>13.7</v>
      </c>
      <c r="J91" s="16">
        <v>2.68</v>
      </c>
      <c r="K91" s="16">
        <v>194.54</v>
      </c>
      <c r="L91" s="18">
        <v>5.3999999999999999E-2</v>
      </c>
      <c r="M91" s="18">
        <v>3.23</v>
      </c>
      <c r="N91" s="18">
        <v>35.89</v>
      </c>
      <c r="O91" s="18">
        <v>0.109</v>
      </c>
      <c r="P91" s="18">
        <v>49.86</v>
      </c>
      <c r="Q91" s="18">
        <v>94</v>
      </c>
      <c r="R91" s="18">
        <v>5.86</v>
      </c>
      <c r="S91" s="18">
        <v>1.0900000000000001</v>
      </c>
    </row>
    <row r="92" spans="1:19" x14ac:dyDescent="0.25">
      <c r="A92" s="188" t="s">
        <v>98</v>
      </c>
      <c r="B92" s="189"/>
      <c r="C92" s="190"/>
      <c r="D92" s="22"/>
      <c r="E92" s="22"/>
      <c r="F92" s="22">
        <v>146</v>
      </c>
      <c r="G92" s="22">
        <v>102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64</v>
      </c>
      <c r="B93" s="189"/>
      <c r="C93" s="190"/>
      <c r="D93" s="22"/>
      <c r="E93" s="22"/>
      <c r="F93" s="22">
        <v>4</v>
      </c>
      <c r="G93" s="22">
        <v>3.2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188" t="s">
        <v>149</v>
      </c>
      <c r="B94" s="189"/>
      <c r="C94" s="190"/>
      <c r="D94" s="34"/>
      <c r="E94" s="34"/>
      <c r="F94" s="28">
        <v>0.02</v>
      </c>
      <c r="G94" s="34">
        <v>0.02</v>
      </c>
      <c r="H94" s="34"/>
      <c r="I94" s="34"/>
      <c r="J94" s="34"/>
      <c r="K94" s="34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188" t="s">
        <v>35</v>
      </c>
      <c r="B95" s="189"/>
      <c r="C95" s="190"/>
      <c r="D95" s="22"/>
      <c r="E95" s="22"/>
      <c r="F95" s="22">
        <v>0.5</v>
      </c>
      <c r="G95" s="22">
        <v>0.5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188" t="s">
        <v>37</v>
      </c>
      <c r="B96" s="189"/>
      <c r="C96" s="190"/>
      <c r="D96" s="22"/>
      <c r="E96" s="22"/>
      <c r="F96" s="22">
        <v>88.32</v>
      </c>
      <c r="G96" s="22">
        <v>88.32</v>
      </c>
      <c r="H96" s="22"/>
      <c r="I96" s="22"/>
      <c r="J96" s="22"/>
      <c r="K96" s="35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91" t="s">
        <v>78</v>
      </c>
      <c r="B97" s="192"/>
      <c r="C97" s="193"/>
      <c r="D97" s="16" t="s">
        <v>79</v>
      </c>
      <c r="E97" s="16">
        <v>180</v>
      </c>
      <c r="F97" s="16"/>
      <c r="G97" s="16"/>
      <c r="H97" s="16">
        <v>3.68</v>
      </c>
      <c r="I97" s="16">
        <v>10.89</v>
      </c>
      <c r="J97" s="16">
        <v>21.4</v>
      </c>
      <c r="K97" s="17">
        <v>205.7</v>
      </c>
      <c r="L97" s="18">
        <v>0.17</v>
      </c>
      <c r="M97" s="18">
        <v>21.18</v>
      </c>
      <c r="N97" s="18">
        <v>59.5</v>
      </c>
      <c r="O97" s="18">
        <v>0.14000000000000001</v>
      </c>
      <c r="P97" s="18">
        <v>49.6</v>
      </c>
      <c r="Q97" s="18">
        <v>103.56</v>
      </c>
      <c r="R97" s="18">
        <v>32.6</v>
      </c>
      <c r="S97" s="18">
        <v>1.22</v>
      </c>
    </row>
    <row r="98" spans="1:19" x14ac:dyDescent="0.25">
      <c r="A98" s="197" t="s">
        <v>32</v>
      </c>
      <c r="B98" s="198"/>
      <c r="C98" s="199"/>
      <c r="D98" s="16"/>
      <c r="E98" s="16"/>
      <c r="F98" s="28">
        <v>28.8</v>
      </c>
      <c r="G98" s="28">
        <v>27</v>
      </c>
      <c r="H98" s="16"/>
      <c r="I98" s="16"/>
      <c r="J98" s="16"/>
      <c r="K98" s="17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197" t="s">
        <v>62</v>
      </c>
      <c r="B99" s="198"/>
      <c r="C99" s="199"/>
      <c r="D99" s="16"/>
      <c r="E99" s="16"/>
      <c r="F99" s="28">
        <v>210.6</v>
      </c>
      <c r="G99" s="42">
        <v>158.4</v>
      </c>
      <c r="H99" s="16"/>
      <c r="I99" s="16"/>
      <c r="J99" s="16"/>
      <c r="K99" s="17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188" t="s">
        <v>35</v>
      </c>
      <c r="B100" s="189"/>
      <c r="C100" s="190"/>
      <c r="D100" s="16"/>
      <c r="E100" s="16"/>
      <c r="F100" s="28">
        <v>0.6</v>
      </c>
      <c r="G100" s="43">
        <v>0.6</v>
      </c>
      <c r="H100" s="16"/>
      <c r="I100" s="16"/>
      <c r="J100" s="16"/>
      <c r="K100" s="17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88" t="s">
        <v>34</v>
      </c>
      <c r="B101" s="189"/>
      <c r="C101" s="190"/>
      <c r="D101" s="16"/>
      <c r="E101" s="16"/>
      <c r="F101" s="28">
        <v>5</v>
      </c>
      <c r="G101" s="42">
        <v>5</v>
      </c>
      <c r="H101" s="16"/>
      <c r="I101" s="16"/>
      <c r="J101" s="16"/>
      <c r="K101" s="17"/>
      <c r="L101" s="22"/>
      <c r="M101" s="22"/>
      <c r="N101" s="22"/>
      <c r="O101" s="22"/>
      <c r="P101" s="22"/>
      <c r="Q101" s="22"/>
      <c r="R101" s="22"/>
      <c r="S101" s="22"/>
    </row>
    <row r="102" spans="1:19" x14ac:dyDescent="0.25">
      <c r="A102" s="188" t="s">
        <v>37</v>
      </c>
      <c r="B102" s="189"/>
      <c r="C102" s="190"/>
      <c r="D102" s="16"/>
      <c r="E102" s="16"/>
      <c r="F102" s="28">
        <v>86.5</v>
      </c>
      <c r="G102" s="42">
        <v>86.5</v>
      </c>
      <c r="H102" s="16"/>
      <c r="I102" s="16"/>
      <c r="J102" s="16"/>
      <c r="K102" s="17"/>
      <c r="L102" s="22"/>
      <c r="M102" s="22"/>
      <c r="N102" s="22"/>
      <c r="O102" s="22"/>
      <c r="P102" s="22"/>
      <c r="Q102" s="22"/>
      <c r="R102" s="22"/>
      <c r="S102" s="22"/>
    </row>
    <row r="103" spans="1:19" s="44" customFormat="1" ht="15.75" customHeight="1" x14ac:dyDescent="0.2">
      <c r="A103" s="200" t="s">
        <v>334</v>
      </c>
      <c r="B103" s="201"/>
      <c r="C103" s="202"/>
      <c r="D103" s="29" t="s">
        <v>175</v>
      </c>
      <c r="E103" s="29">
        <v>60</v>
      </c>
      <c r="F103" s="29"/>
      <c r="G103" s="29"/>
      <c r="H103" s="18">
        <v>0.82</v>
      </c>
      <c r="I103" s="18">
        <v>1.1599999999999999</v>
      </c>
      <c r="J103" s="18">
        <v>3.92</v>
      </c>
      <c r="K103" s="18">
        <v>29.44</v>
      </c>
      <c r="L103" s="18">
        <v>4.0000000000000001E-3</v>
      </c>
      <c r="M103" s="18">
        <v>1.86</v>
      </c>
      <c r="N103" s="18">
        <v>5.6</v>
      </c>
      <c r="O103" s="18">
        <v>0.02</v>
      </c>
      <c r="P103" s="18">
        <v>3.75</v>
      </c>
      <c r="Q103" s="18">
        <v>19.920000000000002</v>
      </c>
      <c r="R103" s="18">
        <v>0.09</v>
      </c>
      <c r="S103" s="18">
        <v>0.17</v>
      </c>
    </row>
    <row r="104" spans="1:19" s="44" customFormat="1" x14ac:dyDescent="0.25">
      <c r="A104" s="188" t="s">
        <v>334</v>
      </c>
      <c r="B104" s="201"/>
      <c r="C104" s="202"/>
      <c r="D104" s="29"/>
      <c r="E104" s="29"/>
      <c r="F104" s="26">
        <v>97</v>
      </c>
      <c r="G104" s="26">
        <v>58.2</v>
      </c>
      <c r="H104" s="29"/>
      <c r="I104" s="29"/>
      <c r="J104" s="29"/>
      <c r="K104" s="33"/>
      <c r="L104" s="18"/>
      <c r="M104" s="18"/>
      <c r="N104" s="18"/>
      <c r="O104" s="18"/>
      <c r="P104" s="18"/>
      <c r="Q104" s="18"/>
      <c r="R104" s="18"/>
      <c r="S104" s="18"/>
    </row>
    <row r="105" spans="1:19" s="44" customFormat="1" x14ac:dyDescent="0.25">
      <c r="A105" s="188" t="s">
        <v>34</v>
      </c>
      <c r="B105" s="201"/>
      <c r="C105" s="202"/>
      <c r="D105" s="29"/>
      <c r="E105" s="29"/>
      <c r="F105" s="26">
        <v>1.8</v>
      </c>
      <c r="G105" s="26">
        <v>1.8</v>
      </c>
      <c r="H105" s="29"/>
      <c r="I105" s="29"/>
      <c r="J105" s="29"/>
      <c r="K105" s="33"/>
      <c r="L105" s="18"/>
      <c r="M105" s="18"/>
      <c r="N105" s="18"/>
      <c r="O105" s="18"/>
      <c r="P105" s="18"/>
      <c r="Q105" s="18"/>
      <c r="R105" s="18"/>
      <c r="S105" s="18"/>
    </row>
    <row r="106" spans="1:19" x14ac:dyDescent="0.25">
      <c r="A106" s="255" t="s">
        <v>177</v>
      </c>
      <c r="B106" s="256"/>
      <c r="C106" s="257"/>
      <c r="D106" s="58" t="s">
        <v>178</v>
      </c>
      <c r="E106" s="58" t="s">
        <v>179</v>
      </c>
      <c r="F106" s="175"/>
      <c r="G106" s="74"/>
      <c r="H106" s="54">
        <v>1.52</v>
      </c>
      <c r="I106" s="75">
        <v>1.35</v>
      </c>
      <c r="J106" s="54">
        <v>15.9</v>
      </c>
      <c r="K106" s="11">
        <v>81</v>
      </c>
      <c r="L106" s="30">
        <v>0.04</v>
      </c>
      <c r="M106" s="30">
        <v>1.33</v>
      </c>
      <c r="N106" s="30">
        <v>10</v>
      </c>
      <c r="O106" s="30">
        <v>0.16</v>
      </c>
      <c r="P106" s="30">
        <v>126.6</v>
      </c>
      <c r="Q106" s="30">
        <v>92.8</v>
      </c>
      <c r="R106" s="30">
        <v>15.4</v>
      </c>
      <c r="S106" s="30">
        <v>0.41</v>
      </c>
    </row>
    <row r="107" spans="1:19" x14ac:dyDescent="0.25">
      <c r="A107" s="274" t="s">
        <v>32</v>
      </c>
      <c r="B107" s="262"/>
      <c r="C107" s="263"/>
      <c r="D107" s="173"/>
      <c r="E107" s="76"/>
      <c r="F107" s="59">
        <v>50</v>
      </c>
      <c r="G107" s="59">
        <v>50</v>
      </c>
      <c r="H107" s="174"/>
      <c r="I107" s="174"/>
      <c r="J107" s="174"/>
      <c r="K107" s="174"/>
      <c r="L107" s="174"/>
      <c r="M107" s="77"/>
      <c r="N107" s="174"/>
      <c r="O107" s="174"/>
      <c r="P107" s="174"/>
      <c r="Q107" s="174"/>
      <c r="R107" s="174"/>
      <c r="S107" s="174"/>
    </row>
    <row r="108" spans="1:19" x14ac:dyDescent="0.25">
      <c r="A108" s="258" t="s">
        <v>129</v>
      </c>
      <c r="B108" s="259"/>
      <c r="C108" s="260"/>
      <c r="D108" s="173"/>
      <c r="E108" s="76"/>
      <c r="F108" s="59">
        <v>0.4</v>
      </c>
      <c r="G108" s="59">
        <v>0.4</v>
      </c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</row>
    <row r="109" spans="1:19" x14ac:dyDescent="0.25">
      <c r="A109" s="261" t="s">
        <v>90</v>
      </c>
      <c r="B109" s="262"/>
      <c r="C109" s="263"/>
      <c r="D109" s="173"/>
      <c r="E109" s="76"/>
      <c r="F109" s="59">
        <v>15</v>
      </c>
      <c r="G109" s="59">
        <v>15</v>
      </c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</row>
    <row r="110" spans="1:19" x14ac:dyDescent="0.25">
      <c r="A110" s="274" t="s">
        <v>37</v>
      </c>
      <c r="B110" s="262"/>
      <c r="C110" s="263"/>
      <c r="D110" s="173"/>
      <c r="E110" s="76"/>
      <c r="F110" s="59">
        <v>100</v>
      </c>
      <c r="G110" s="59">
        <v>100</v>
      </c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</row>
    <row r="111" spans="1:19" x14ac:dyDescent="0.25">
      <c r="A111" s="255" t="s">
        <v>312</v>
      </c>
      <c r="B111" s="256"/>
      <c r="C111" s="257"/>
      <c r="D111" s="57" t="s">
        <v>197</v>
      </c>
      <c r="E111" s="58">
        <v>10</v>
      </c>
      <c r="F111" s="58"/>
      <c r="G111" s="58"/>
      <c r="H111" s="19">
        <v>0.08</v>
      </c>
      <c r="I111" s="19">
        <v>7.25</v>
      </c>
      <c r="J111" s="19">
        <v>0.13</v>
      </c>
      <c r="K111" s="20">
        <v>66</v>
      </c>
      <c r="L111" s="16">
        <v>0</v>
      </c>
      <c r="M111" s="16">
        <v>0</v>
      </c>
      <c r="N111" s="16">
        <v>40</v>
      </c>
      <c r="O111" s="16">
        <v>0.01</v>
      </c>
      <c r="P111" s="16">
        <v>2.4</v>
      </c>
      <c r="Q111" s="16">
        <v>3</v>
      </c>
      <c r="R111" s="16">
        <v>0</v>
      </c>
      <c r="S111" s="16">
        <v>0.02</v>
      </c>
    </row>
    <row r="112" spans="1:19" x14ac:dyDescent="0.25">
      <c r="A112" s="191" t="s">
        <v>47</v>
      </c>
      <c r="B112" s="192"/>
      <c r="C112" s="193"/>
      <c r="D112" s="22"/>
      <c r="E112" s="16">
        <v>15</v>
      </c>
      <c r="F112" s="16"/>
      <c r="G112" s="16"/>
      <c r="H112" s="16">
        <v>0.84</v>
      </c>
      <c r="I112" s="16">
        <v>0.16</v>
      </c>
      <c r="J112" s="16">
        <v>7.4</v>
      </c>
      <c r="K112" s="17">
        <v>34.51</v>
      </c>
      <c r="L112" s="18">
        <v>0.15</v>
      </c>
      <c r="M112" s="18">
        <v>0</v>
      </c>
      <c r="N112" s="18">
        <v>0</v>
      </c>
      <c r="O112" s="18">
        <v>0</v>
      </c>
      <c r="P112" s="18">
        <v>3.45</v>
      </c>
      <c r="Q112" s="18">
        <v>15.91</v>
      </c>
      <c r="R112" s="18">
        <v>3.75</v>
      </c>
      <c r="S112" s="18">
        <v>0.46</v>
      </c>
    </row>
    <row r="113" spans="1:19" x14ac:dyDescent="0.25">
      <c r="A113" s="191" t="s">
        <v>46</v>
      </c>
      <c r="B113" s="192"/>
      <c r="C113" s="193"/>
      <c r="D113" s="21"/>
      <c r="E113" s="19">
        <v>25</v>
      </c>
      <c r="F113" s="19"/>
      <c r="G113" s="19"/>
      <c r="H113" s="19">
        <v>1.97</v>
      </c>
      <c r="I113" s="19">
        <v>0.25</v>
      </c>
      <c r="J113" s="19">
        <v>0.37</v>
      </c>
      <c r="K113" s="20">
        <v>58.45</v>
      </c>
      <c r="L113" s="16">
        <v>0.02</v>
      </c>
      <c r="M113" s="16">
        <v>0</v>
      </c>
      <c r="N113" s="16">
        <v>0</v>
      </c>
      <c r="O113" s="16">
        <v>0.32</v>
      </c>
      <c r="P113" s="16">
        <v>5.75</v>
      </c>
      <c r="Q113" s="16">
        <v>21.75</v>
      </c>
      <c r="R113" s="16">
        <v>8.25</v>
      </c>
      <c r="S113" s="16">
        <v>0.27</v>
      </c>
    </row>
    <row r="114" spans="1:19" x14ac:dyDescent="0.25">
      <c r="A114" s="255" t="s">
        <v>49</v>
      </c>
      <c r="B114" s="256"/>
      <c r="C114" s="257"/>
      <c r="D114" s="57"/>
      <c r="E114" s="58"/>
      <c r="F114" s="58"/>
      <c r="G114" s="58"/>
      <c r="H114" s="61">
        <f t="shared" ref="H114:S114" si="4">SUM(H111:H113)</f>
        <v>2.8899999999999997</v>
      </c>
      <c r="I114" s="61">
        <f t="shared" si="4"/>
        <v>7.66</v>
      </c>
      <c r="J114" s="61">
        <f t="shared" si="4"/>
        <v>7.9</v>
      </c>
      <c r="K114" s="61">
        <f t="shared" si="4"/>
        <v>158.95999999999998</v>
      </c>
      <c r="L114" s="61">
        <f t="shared" si="4"/>
        <v>0.16999999999999998</v>
      </c>
      <c r="M114" s="61">
        <f t="shared" si="4"/>
        <v>0</v>
      </c>
      <c r="N114" s="61">
        <f t="shared" si="4"/>
        <v>40</v>
      </c>
      <c r="O114" s="61">
        <f t="shared" si="4"/>
        <v>0.33</v>
      </c>
      <c r="P114" s="61">
        <f t="shared" si="4"/>
        <v>11.6</v>
      </c>
      <c r="Q114" s="61">
        <f t="shared" si="4"/>
        <v>40.659999999999997</v>
      </c>
      <c r="R114" s="61">
        <f t="shared" si="4"/>
        <v>12</v>
      </c>
      <c r="S114" s="61">
        <f t="shared" si="4"/>
        <v>0.75</v>
      </c>
    </row>
    <row r="115" spans="1:19" x14ac:dyDescent="0.25">
      <c r="A115" s="255" t="s">
        <v>180</v>
      </c>
      <c r="B115" s="256"/>
      <c r="C115" s="257"/>
      <c r="D115" s="57"/>
      <c r="E115" s="58"/>
      <c r="F115" s="58"/>
      <c r="G115" s="58"/>
      <c r="H115" s="61">
        <f>SUM(H30+H38+H89+H77+H114)</f>
        <v>64.929999999999993</v>
      </c>
      <c r="I115" s="61">
        <f>SUM(I30+I38+I77+I89+I114)</f>
        <v>61.879999999999995</v>
      </c>
      <c r="J115" s="61">
        <f>SUM(J114+J89+J77+J38+J30)</f>
        <v>299.29000000000002</v>
      </c>
      <c r="K115" s="61">
        <f>SUM(K114+K88+K77+K38+K30)</f>
        <v>1927.2</v>
      </c>
      <c r="L115" s="61">
        <f t="shared" ref="L115:S115" si="5">SUM(L114+L89+L77+L38+L30)</f>
        <v>1.2000000000000002</v>
      </c>
      <c r="M115" s="61">
        <f t="shared" si="5"/>
        <v>34.57</v>
      </c>
      <c r="N115" s="61">
        <f t="shared" si="5"/>
        <v>315.43</v>
      </c>
      <c r="O115" s="61">
        <f t="shared" si="5"/>
        <v>1.42</v>
      </c>
      <c r="P115" s="61">
        <f t="shared" si="5"/>
        <v>695.85</v>
      </c>
      <c r="Q115" s="61">
        <f t="shared" si="5"/>
        <v>1066.72</v>
      </c>
      <c r="R115" s="61">
        <f t="shared" si="5"/>
        <v>397.65</v>
      </c>
      <c r="S115" s="61">
        <f t="shared" si="5"/>
        <v>20.18</v>
      </c>
    </row>
  </sheetData>
  <mergeCells count="138">
    <mergeCell ref="A71:C71"/>
    <mergeCell ref="A72:C72"/>
    <mergeCell ref="A103:C103"/>
    <mergeCell ref="A104:C104"/>
    <mergeCell ref="A105:C105"/>
    <mergeCell ref="A1:B1"/>
    <mergeCell ref="C1:F1"/>
    <mergeCell ref="H1:J1"/>
    <mergeCell ref="A2:B2"/>
    <mergeCell ref="C2:G2"/>
    <mergeCell ref="H2:J2"/>
    <mergeCell ref="A6:C6"/>
    <mergeCell ref="D6:G6"/>
    <mergeCell ref="A7:C7"/>
    <mergeCell ref="A8:C8"/>
    <mergeCell ref="A9:C9"/>
    <mergeCell ref="A16:C16"/>
    <mergeCell ref="A17:C17"/>
    <mergeCell ref="A18:C18"/>
    <mergeCell ref="A19:C19"/>
    <mergeCell ref="A20:C20"/>
    <mergeCell ref="A21:C21"/>
    <mergeCell ref="A10:C10"/>
    <mergeCell ref="A11:C11"/>
    <mergeCell ref="N4:N5"/>
    <mergeCell ref="O4:O5"/>
    <mergeCell ref="P4:P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Q4:Q5"/>
    <mergeCell ref="R4:R5"/>
    <mergeCell ref="S4:S5"/>
    <mergeCell ref="A12:C12"/>
    <mergeCell ref="A13:C13"/>
    <mergeCell ref="A14:C14"/>
    <mergeCell ref="A15:C15"/>
    <mergeCell ref="A28:C28"/>
    <mergeCell ref="A29:C29"/>
    <mergeCell ref="A30:C30"/>
    <mergeCell ref="A31:C31"/>
    <mergeCell ref="D31:G31"/>
    <mergeCell ref="A22:C22"/>
    <mergeCell ref="A23:C23"/>
    <mergeCell ref="A24:C24"/>
    <mergeCell ref="A25:C25"/>
    <mergeCell ref="A26:C26"/>
    <mergeCell ref="A27:C27"/>
    <mergeCell ref="A32:C32"/>
    <mergeCell ref="A33:C33"/>
    <mergeCell ref="A34:C34"/>
    <mergeCell ref="A35:C35"/>
    <mergeCell ref="A36:C36"/>
    <mergeCell ref="A39:C39"/>
    <mergeCell ref="D39:G39"/>
    <mergeCell ref="A40:C40"/>
    <mergeCell ref="A43:C43"/>
    <mergeCell ref="A37:C37"/>
    <mergeCell ref="A38:C38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D90:G90"/>
    <mergeCell ref="A91:C91"/>
    <mergeCell ref="A92:C92"/>
    <mergeCell ref="A93:C93"/>
    <mergeCell ref="A94:C94"/>
    <mergeCell ref="A95:C95"/>
    <mergeCell ref="A97:C97"/>
    <mergeCell ref="A73:C73"/>
    <mergeCell ref="A74:C74"/>
    <mergeCell ref="A75:C75"/>
    <mergeCell ref="A76:C76"/>
    <mergeCell ref="A77:C77"/>
    <mergeCell ref="A84:C84"/>
    <mergeCell ref="A85:C85"/>
    <mergeCell ref="A86:C86"/>
    <mergeCell ref="A87:C87"/>
    <mergeCell ref="A88:C88"/>
    <mergeCell ref="A89:C89"/>
    <mergeCell ref="D78:G78"/>
    <mergeCell ref="A79:C79"/>
    <mergeCell ref="A80:C80"/>
    <mergeCell ref="A81:C81"/>
    <mergeCell ref="A82:C82"/>
    <mergeCell ref="A83:C83"/>
    <mergeCell ref="A114:C114"/>
    <mergeCell ref="A115:C115"/>
    <mergeCell ref="A41:C41"/>
    <mergeCell ref="A42:C42"/>
    <mergeCell ref="A44:C44"/>
    <mergeCell ref="A45:C45"/>
    <mergeCell ref="A46:C46"/>
    <mergeCell ref="A100:C100"/>
    <mergeCell ref="A101:C101"/>
    <mergeCell ref="A90:C90"/>
    <mergeCell ref="A67:C67"/>
    <mergeCell ref="A68:C68"/>
    <mergeCell ref="A69:C69"/>
    <mergeCell ref="A70:C70"/>
    <mergeCell ref="A98:C98"/>
    <mergeCell ref="A78:C78"/>
    <mergeCell ref="A61:C61"/>
    <mergeCell ref="A62:C62"/>
    <mergeCell ref="A63:C63"/>
    <mergeCell ref="A64:C64"/>
    <mergeCell ref="A102:C102"/>
    <mergeCell ref="A96:C96"/>
    <mergeCell ref="A47:C47"/>
    <mergeCell ref="A48:C48"/>
    <mergeCell ref="A99:C99"/>
    <mergeCell ref="A111:C111"/>
    <mergeCell ref="A106:C106"/>
    <mergeCell ref="A107:C107"/>
    <mergeCell ref="A108:C108"/>
    <mergeCell ref="A109:C109"/>
    <mergeCell ref="A110:C110"/>
    <mergeCell ref="A112:C112"/>
    <mergeCell ref="A113:C113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workbookViewId="0">
      <selection activeCell="T3" sqref="T3:U114"/>
    </sheetView>
  </sheetViews>
  <sheetFormatPr defaultRowHeight="15" x14ac:dyDescent="0.25"/>
  <cols>
    <col min="3" max="3" width="13.7109375" customWidth="1"/>
    <col min="4" max="4" width="6.28515625" customWidth="1"/>
    <col min="5" max="5" width="8" customWidth="1"/>
    <col min="6" max="6" width="7" customWidth="1"/>
    <col min="7" max="9" width="6.42578125" customWidth="1"/>
    <col min="10" max="10" width="6.5703125" customWidth="1"/>
    <col min="11" max="11" width="7.140625" customWidth="1"/>
    <col min="12" max="12" width="6" customWidth="1"/>
    <col min="13" max="13" width="6.28515625" customWidth="1"/>
    <col min="14" max="15" width="6.42578125" customWidth="1"/>
    <col min="16" max="16" width="8.140625" customWidth="1"/>
    <col min="17" max="17" width="7.85546875" customWidth="1"/>
    <col min="18" max="19" width="7.28515625" customWidth="1"/>
  </cols>
  <sheetData>
    <row r="1" spans="1:19" x14ac:dyDescent="0.25">
      <c r="A1" s="244" t="s">
        <v>221</v>
      </c>
      <c r="B1" s="244"/>
      <c r="C1" s="289" t="s">
        <v>425</v>
      </c>
      <c r="D1" s="289"/>
      <c r="E1" s="289"/>
      <c r="F1" s="289"/>
      <c r="G1" s="289"/>
      <c r="H1" s="244" t="s">
        <v>222</v>
      </c>
      <c r="I1" s="281"/>
      <c r="J1" s="281"/>
    </row>
    <row r="2" spans="1:19" x14ac:dyDescent="0.25">
      <c r="A2" s="279" t="s">
        <v>223</v>
      </c>
      <c r="B2" s="312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96" t="s">
        <v>224</v>
      </c>
      <c r="E3" s="52" t="s">
        <v>225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226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187</v>
      </c>
      <c r="E4" s="53" t="s">
        <v>123</v>
      </c>
      <c r="F4" s="53" t="s">
        <v>123</v>
      </c>
      <c r="G4" s="53" t="s">
        <v>123</v>
      </c>
      <c r="H4" s="235" t="s">
        <v>14</v>
      </c>
      <c r="I4" s="235" t="s">
        <v>15</v>
      </c>
      <c r="J4" s="235" t="s">
        <v>16</v>
      </c>
      <c r="K4" s="88" t="s">
        <v>188</v>
      </c>
      <c r="L4" s="37"/>
      <c r="M4" s="37"/>
      <c r="N4" s="37"/>
      <c r="O4" s="37"/>
      <c r="P4" s="37"/>
      <c r="Q4" s="37"/>
      <c r="R4" s="37"/>
      <c r="S4" s="37"/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35"/>
      <c r="I5" s="235"/>
      <c r="J5" s="235"/>
      <c r="K5" s="88" t="s">
        <v>124</v>
      </c>
      <c r="L5" s="37" t="s">
        <v>18</v>
      </c>
      <c r="M5" s="37" t="s">
        <v>19</v>
      </c>
      <c r="N5" s="37" t="s">
        <v>20</v>
      </c>
      <c r="O5" s="37" t="s">
        <v>21</v>
      </c>
      <c r="P5" s="37" t="s">
        <v>22</v>
      </c>
      <c r="Q5" s="37" t="s">
        <v>23</v>
      </c>
      <c r="R5" s="37" t="s">
        <v>24</v>
      </c>
      <c r="S5" s="37" t="s">
        <v>25</v>
      </c>
    </row>
    <row r="6" spans="1:19" x14ac:dyDescent="0.25">
      <c r="A6" s="286"/>
      <c r="B6" s="287"/>
      <c r="C6" s="288"/>
      <c r="D6" s="81"/>
      <c r="E6" s="82" t="s">
        <v>28</v>
      </c>
      <c r="F6" s="82"/>
      <c r="G6" s="8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x14ac:dyDescent="0.25">
      <c r="A7" s="191" t="s">
        <v>125</v>
      </c>
      <c r="B7" s="192"/>
      <c r="C7" s="193"/>
      <c r="D7" s="16" t="s">
        <v>227</v>
      </c>
      <c r="E7" s="16" t="s">
        <v>228</v>
      </c>
      <c r="F7" s="16"/>
      <c r="G7" s="16"/>
      <c r="H7" s="16">
        <v>6.02</v>
      </c>
      <c r="I7" s="16">
        <v>4.05</v>
      </c>
      <c r="J7" s="16">
        <v>33.369999999999997</v>
      </c>
      <c r="K7" s="16">
        <v>194.01</v>
      </c>
      <c r="L7" s="18">
        <v>0.04</v>
      </c>
      <c r="M7" s="18">
        <v>0.36</v>
      </c>
      <c r="N7" s="18">
        <v>32.700000000000003</v>
      </c>
      <c r="O7" s="18">
        <v>0</v>
      </c>
      <c r="P7" s="18">
        <v>132.63999999999999</v>
      </c>
      <c r="Q7" s="18">
        <v>109.74</v>
      </c>
      <c r="R7" s="18">
        <v>17.059999999999999</v>
      </c>
      <c r="S7" s="18">
        <v>0.26</v>
      </c>
    </row>
    <row r="8" spans="1:19" x14ac:dyDescent="0.25">
      <c r="A8" s="313" t="s">
        <v>229</v>
      </c>
      <c r="B8" s="314"/>
      <c r="C8" s="315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09" t="s">
        <v>32</v>
      </c>
      <c r="B9" s="210"/>
      <c r="C9" s="211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188" t="s">
        <v>90</v>
      </c>
      <c r="B10" s="189"/>
      <c r="C10" s="190"/>
      <c r="D10" s="21"/>
      <c r="E10" s="21"/>
      <c r="F10" s="21">
        <v>6</v>
      </c>
      <c r="G10" s="21">
        <v>6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188" t="s">
        <v>157</v>
      </c>
      <c r="B11" s="189"/>
      <c r="C11" s="190"/>
      <c r="D11" s="21"/>
      <c r="E11" s="21"/>
      <c r="F11" s="21">
        <v>31</v>
      </c>
      <c r="G11" s="21">
        <v>31</v>
      </c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188" t="s">
        <v>34</v>
      </c>
      <c r="B12" s="189"/>
      <c r="C12" s="190"/>
      <c r="D12" s="21"/>
      <c r="E12" s="21"/>
      <c r="F12" s="21">
        <v>5</v>
      </c>
      <c r="G12" s="21">
        <v>5</v>
      </c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188" t="s">
        <v>35</v>
      </c>
      <c r="B13" s="189"/>
      <c r="C13" s="190"/>
      <c r="D13" s="21"/>
      <c r="E13" s="21"/>
      <c r="F13" s="21">
        <v>0.8</v>
      </c>
      <c r="G13" s="21">
        <v>0.8</v>
      </c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09" t="s">
        <v>37</v>
      </c>
      <c r="B14" s="210"/>
      <c r="C14" s="211"/>
      <c r="D14" s="109"/>
      <c r="E14" s="109"/>
      <c r="F14" s="109">
        <v>75</v>
      </c>
      <c r="G14" s="109">
        <v>75</v>
      </c>
      <c r="H14" s="109"/>
      <c r="I14" s="109"/>
      <c r="J14" s="109"/>
      <c r="K14" s="109"/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200" t="s">
        <v>230</v>
      </c>
      <c r="B15" s="201"/>
      <c r="C15" s="202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191" t="s">
        <v>233</v>
      </c>
      <c r="B16" s="192"/>
      <c r="C16" s="193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09" t="s">
        <v>32</v>
      </c>
      <c r="B17" s="210"/>
      <c r="C17" s="211"/>
      <c r="D17" s="86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188" t="s">
        <v>235</v>
      </c>
      <c r="B18" s="189"/>
      <c r="C18" s="190"/>
      <c r="D18" s="22"/>
      <c r="E18" s="22"/>
      <c r="F18" s="22">
        <v>4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70" t="s">
        <v>191</v>
      </c>
      <c r="B19" s="271"/>
      <c r="C19" s="272"/>
      <c r="D19" s="19"/>
      <c r="E19" s="19"/>
      <c r="F19" s="130">
        <v>13</v>
      </c>
      <c r="G19" s="130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09" t="s">
        <v>37</v>
      </c>
      <c r="B20" s="210"/>
      <c r="C20" s="211"/>
      <c r="D20" s="29"/>
      <c r="E20" s="109"/>
      <c r="F20" s="109">
        <v>110</v>
      </c>
      <c r="G20" s="109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91" t="s">
        <v>312</v>
      </c>
      <c r="B21" s="192"/>
      <c r="C21" s="193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191" t="s">
        <v>46</v>
      </c>
      <c r="B22" s="192"/>
      <c r="C22" s="193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31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191" t="s">
        <v>47</v>
      </c>
      <c r="B23" s="192"/>
      <c r="C23" s="193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x14ac:dyDescent="0.25">
      <c r="A24" s="191" t="s">
        <v>49</v>
      </c>
      <c r="B24" s="192"/>
      <c r="C24" s="193"/>
      <c r="D24" s="16"/>
      <c r="E24" s="16"/>
      <c r="F24" s="16"/>
      <c r="G24" s="16"/>
      <c r="H24" s="16">
        <f t="shared" ref="H24:S24" si="0">SUM(H15:H23)</f>
        <v>12.559999999999999</v>
      </c>
      <c r="I24" s="16">
        <f t="shared" si="0"/>
        <v>13.03</v>
      </c>
      <c r="J24" s="16">
        <f t="shared" si="0"/>
        <v>50.809999999999995</v>
      </c>
      <c r="K24" s="16">
        <f t="shared" si="0"/>
        <v>370.78</v>
      </c>
      <c r="L24" s="16">
        <f t="shared" si="0"/>
        <v>0.24</v>
      </c>
      <c r="M24" s="16">
        <f t="shared" si="0"/>
        <v>1.33</v>
      </c>
      <c r="N24" s="16">
        <f t="shared" si="0"/>
        <v>140</v>
      </c>
      <c r="O24" s="16">
        <f t="shared" si="0"/>
        <v>0.29000000000000004</v>
      </c>
      <c r="P24" s="16">
        <f t="shared" si="0"/>
        <v>168.22</v>
      </c>
      <c r="Q24" s="16">
        <f t="shared" si="0"/>
        <v>216.39</v>
      </c>
      <c r="R24" s="16">
        <f t="shared" si="0"/>
        <v>38.68</v>
      </c>
      <c r="S24" s="16">
        <f t="shared" si="0"/>
        <v>3.9</v>
      </c>
    </row>
    <row r="25" spans="1:19" x14ac:dyDescent="0.25">
      <c r="A25" s="286" t="s">
        <v>236</v>
      </c>
      <c r="B25" s="287"/>
      <c r="C25" s="288"/>
      <c r="D25" s="286" t="s">
        <v>237</v>
      </c>
      <c r="E25" s="287"/>
      <c r="F25" s="287"/>
      <c r="G25" s="2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x14ac:dyDescent="0.25">
      <c r="A26" s="200" t="s">
        <v>80</v>
      </c>
      <c r="B26" s="201"/>
      <c r="C26" s="202"/>
      <c r="D26" s="18" t="s">
        <v>81</v>
      </c>
      <c r="E26" s="18">
        <v>200</v>
      </c>
      <c r="F26" s="18"/>
      <c r="G26" s="18"/>
      <c r="H26" s="29">
        <v>1.47</v>
      </c>
      <c r="I26" s="29">
        <v>0</v>
      </c>
      <c r="J26" s="29">
        <v>22.8</v>
      </c>
      <c r="K26" s="29">
        <v>97.07</v>
      </c>
      <c r="L26" s="18">
        <v>0.03</v>
      </c>
      <c r="M26" s="18">
        <v>14.8</v>
      </c>
      <c r="N26" s="18">
        <v>0</v>
      </c>
      <c r="O26" s="18">
        <v>0</v>
      </c>
      <c r="P26" s="18">
        <v>34.67</v>
      </c>
      <c r="Q26" s="18">
        <v>36</v>
      </c>
      <c r="R26" s="18">
        <v>12</v>
      </c>
      <c r="S26" s="18">
        <v>0.67</v>
      </c>
    </row>
    <row r="27" spans="1:19" x14ac:dyDescent="0.25">
      <c r="A27" s="200" t="s">
        <v>238</v>
      </c>
      <c r="B27" s="201"/>
      <c r="C27" s="202"/>
      <c r="D27" s="34"/>
      <c r="E27" s="69">
        <v>10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00" t="s">
        <v>49</v>
      </c>
      <c r="B28" s="201"/>
      <c r="C28" s="202"/>
      <c r="D28" s="22"/>
      <c r="E28" s="22"/>
      <c r="F28" s="22"/>
      <c r="G28" s="22"/>
      <c r="H28" s="18">
        <f t="shared" ref="H28:S28" si="1">SUM(H26:H27)</f>
        <v>2.29</v>
      </c>
      <c r="I28" s="18">
        <f t="shared" si="1"/>
        <v>4.05</v>
      </c>
      <c r="J28" s="18">
        <f t="shared" si="1"/>
        <v>32.1</v>
      </c>
      <c r="K28" s="18">
        <f t="shared" si="1"/>
        <v>173.57</v>
      </c>
      <c r="L28" s="18">
        <f t="shared" si="1"/>
        <v>0.05</v>
      </c>
      <c r="M28" s="18">
        <f t="shared" si="1"/>
        <v>14.8</v>
      </c>
      <c r="N28" s="18">
        <f t="shared" si="1"/>
        <v>9.77</v>
      </c>
      <c r="O28" s="18">
        <f t="shared" si="1"/>
        <v>0</v>
      </c>
      <c r="P28" s="18">
        <f t="shared" si="1"/>
        <v>40.83</v>
      </c>
      <c r="Q28" s="18">
        <f t="shared" si="1"/>
        <v>49.08</v>
      </c>
      <c r="R28" s="18">
        <f t="shared" si="1"/>
        <v>14.25</v>
      </c>
      <c r="S28" s="18">
        <f t="shared" si="1"/>
        <v>0.82000000000000006</v>
      </c>
    </row>
    <row r="29" spans="1:19" x14ac:dyDescent="0.25">
      <c r="A29" s="209"/>
      <c r="B29" s="210"/>
      <c r="C29" s="211"/>
      <c r="D29" s="206" t="s">
        <v>57</v>
      </c>
      <c r="E29" s="219"/>
      <c r="F29" s="219"/>
      <c r="G29" s="22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191" t="s">
        <v>239</v>
      </c>
      <c r="B30" s="192"/>
      <c r="C30" s="193"/>
      <c r="D30" s="16" t="s">
        <v>240</v>
      </c>
      <c r="E30" s="16">
        <v>250</v>
      </c>
      <c r="F30" s="79"/>
      <c r="G30" s="16"/>
      <c r="H30" s="16">
        <v>1.97</v>
      </c>
      <c r="I30" s="16">
        <v>2.71</v>
      </c>
      <c r="J30" s="16">
        <v>12.11</v>
      </c>
      <c r="K30" s="16">
        <v>85.75</v>
      </c>
      <c r="L30" s="18">
        <v>0.09</v>
      </c>
      <c r="M30" s="18">
        <v>8.25</v>
      </c>
      <c r="N30" s="18">
        <v>0</v>
      </c>
      <c r="O30" s="18">
        <v>0.06</v>
      </c>
      <c r="P30" s="18">
        <v>26.7</v>
      </c>
      <c r="Q30" s="18">
        <v>55.98</v>
      </c>
      <c r="R30" s="18">
        <v>22.78</v>
      </c>
      <c r="S30" s="18">
        <v>0.88</v>
      </c>
    </row>
    <row r="31" spans="1:19" x14ac:dyDescent="0.25">
      <c r="A31" s="191" t="s">
        <v>241</v>
      </c>
      <c r="B31" s="192"/>
      <c r="C31" s="19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70" t="s">
        <v>103</v>
      </c>
      <c r="B32" s="271"/>
      <c r="C32" s="272"/>
      <c r="D32" s="22"/>
      <c r="E32" s="22"/>
      <c r="F32" s="22">
        <v>5</v>
      </c>
      <c r="G32" s="22">
        <v>5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09" t="s">
        <v>62</v>
      </c>
      <c r="B33" s="210"/>
      <c r="C33" s="211"/>
      <c r="D33" s="22"/>
      <c r="E33" s="22"/>
      <c r="F33" s="22">
        <v>100</v>
      </c>
      <c r="G33" s="22">
        <v>75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09" t="s">
        <v>64</v>
      </c>
      <c r="B34" s="210"/>
      <c r="C34" s="211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09" t="s">
        <v>63</v>
      </c>
      <c r="B35" s="210"/>
      <c r="C35" s="211"/>
      <c r="D35" s="22"/>
      <c r="E35" s="22"/>
      <c r="F35" s="22">
        <v>12.5</v>
      </c>
      <c r="G35" s="22">
        <v>10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09" t="s">
        <v>66</v>
      </c>
      <c r="B36" s="210"/>
      <c r="C36" s="211"/>
      <c r="D36" s="22"/>
      <c r="E36" s="22"/>
      <c r="F36" s="22">
        <v>3</v>
      </c>
      <c r="G36" s="22">
        <v>3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09" t="s">
        <v>35</v>
      </c>
      <c r="B37" s="210"/>
      <c r="C37" s="211"/>
      <c r="D37" s="22"/>
      <c r="E37" s="22"/>
      <c r="F37" s="22">
        <v>1</v>
      </c>
      <c r="G37" s="22">
        <v>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188" t="s">
        <v>69</v>
      </c>
      <c r="B38" s="189"/>
      <c r="C38" s="190"/>
      <c r="D38" s="22"/>
      <c r="E38" s="22"/>
      <c r="F38" s="22">
        <v>0.02</v>
      </c>
      <c r="G38" s="22">
        <v>0.02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09" t="s">
        <v>37</v>
      </c>
      <c r="B39" s="210"/>
      <c r="C39" s="211"/>
      <c r="D39" s="34"/>
      <c r="E39" s="34"/>
      <c r="F39" s="34">
        <v>187.5</v>
      </c>
      <c r="G39" s="34">
        <v>187.5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191" t="s">
        <v>251</v>
      </c>
      <c r="B40" s="192"/>
      <c r="C40" s="193"/>
      <c r="D40" s="16" t="s">
        <v>252</v>
      </c>
      <c r="E40" s="16">
        <v>80</v>
      </c>
      <c r="F40" s="16"/>
      <c r="G40" s="16"/>
      <c r="H40" s="36">
        <v>6.53</v>
      </c>
      <c r="I40" s="16">
        <v>14.9</v>
      </c>
      <c r="J40" s="16">
        <v>7.59</v>
      </c>
      <c r="K40" s="16">
        <v>196</v>
      </c>
      <c r="L40" s="18">
        <v>0.19</v>
      </c>
      <c r="M40" s="18">
        <v>2.52</v>
      </c>
      <c r="N40" s="18">
        <v>10.4</v>
      </c>
      <c r="O40" s="18">
        <v>0.06</v>
      </c>
      <c r="P40" s="18">
        <v>14.19</v>
      </c>
      <c r="Q40" s="18">
        <v>85.37</v>
      </c>
      <c r="R40" s="18">
        <v>18.47</v>
      </c>
      <c r="S40" s="18">
        <v>1.1000000000000001</v>
      </c>
    </row>
    <row r="41" spans="1:19" x14ac:dyDescent="0.25">
      <c r="A41" s="197" t="s">
        <v>253</v>
      </c>
      <c r="B41" s="210"/>
      <c r="C41" s="211"/>
      <c r="D41" s="22"/>
      <c r="E41" s="22"/>
      <c r="F41" s="22">
        <v>80</v>
      </c>
      <c r="G41" s="22">
        <v>59.2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197" t="s">
        <v>72</v>
      </c>
      <c r="B42" s="210"/>
      <c r="C42" s="211"/>
      <c r="D42" s="22"/>
      <c r="E42" s="22"/>
      <c r="F42" s="22">
        <v>14.4</v>
      </c>
      <c r="G42" s="22">
        <v>14.4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197" t="s">
        <v>160</v>
      </c>
      <c r="B43" s="210"/>
      <c r="C43" s="211"/>
      <c r="D43" s="22"/>
      <c r="E43" s="22"/>
      <c r="F43" s="22">
        <v>8</v>
      </c>
      <c r="G43" s="22">
        <v>8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197" t="s">
        <v>32</v>
      </c>
      <c r="B44" s="210"/>
      <c r="C44" s="211"/>
      <c r="D44" s="22"/>
      <c r="E44" s="22"/>
      <c r="F44" s="22">
        <v>19.2</v>
      </c>
      <c r="G44" s="22">
        <v>19.2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197" t="s">
        <v>66</v>
      </c>
      <c r="B45" s="210"/>
      <c r="C45" s="211"/>
      <c r="D45" s="22"/>
      <c r="E45" s="22"/>
      <c r="F45" s="22">
        <v>4.8</v>
      </c>
      <c r="G45" s="22">
        <v>4.8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197" t="s">
        <v>35</v>
      </c>
      <c r="B46" s="210"/>
      <c r="C46" s="211"/>
      <c r="D46" s="22"/>
      <c r="E46" s="22"/>
      <c r="F46" s="22">
        <v>0.8</v>
      </c>
      <c r="G46" s="22">
        <v>0.8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191" t="s">
        <v>99</v>
      </c>
      <c r="B47" s="192"/>
      <c r="C47" s="193"/>
      <c r="D47" s="16" t="s">
        <v>413</v>
      </c>
      <c r="E47" s="16">
        <v>30</v>
      </c>
      <c r="F47" s="16"/>
      <c r="G47" s="16"/>
      <c r="H47" s="16">
        <v>0.53</v>
      </c>
      <c r="I47" s="16">
        <v>1.5</v>
      </c>
      <c r="J47" s="16">
        <v>2.11</v>
      </c>
      <c r="K47" s="17">
        <v>24.03</v>
      </c>
      <c r="L47" s="18">
        <v>0.01</v>
      </c>
      <c r="M47" s="18">
        <v>0.4</v>
      </c>
      <c r="N47" s="18">
        <v>10.14</v>
      </c>
      <c r="O47" s="18">
        <v>0.01</v>
      </c>
      <c r="P47" s="18">
        <v>8.77</v>
      </c>
      <c r="Q47" s="18">
        <v>8.82</v>
      </c>
      <c r="R47" s="18">
        <v>2.94</v>
      </c>
      <c r="S47" s="18">
        <v>0.12</v>
      </c>
    </row>
    <row r="48" spans="1:19" x14ac:dyDescent="0.25">
      <c r="A48" s="191" t="s">
        <v>414</v>
      </c>
      <c r="B48" s="192"/>
      <c r="C48" s="193"/>
      <c r="D48" s="16"/>
      <c r="E48" s="16"/>
      <c r="F48" s="16"/>
      <c r="G48" s="16"/>
      <c r="H48" s="16"/>
      <c r="I48" s="16"/>
      <c r="J48" s="16"/>
      <c r="K48" s="17"/>
      <c r="L48" s="18"/>
      <c r="M48" s="18"/>
      <c r="N48" s="18"/>
      <c r="O48" s="18"/>
      <c r="P48" s="18"/>
      <c r="Q48" s="18"/>
      <c r="R48" s="18"/>
      <c r="S48" s="18"/>
    </row>
    <row r="49" spans="1:19" x14ac:dyDescent="0.25">
      <c r="A49" s="188" t="s">
        <v>76</v>
      </c>
      <c r="B49" s="189"/>
      <c r="C49" s="190"/>
      <c r="D49" s="16"/>
      <c r="E49" s="16"/>
      <c r="F49" s="34">
        <v>7.5</v>
      </c>
      <c r="G49" s="34">
        <v>7.5</v>
      </c>
      <c r="H49" s="16"/>
      <c r="I49" s="16"/>
      <c r="J49" s="16"/>
      <c r="K49" s="17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188" t="s">
        <v>77</v>
      </c>
      <c r="B50" s="189"/>
      <c r="C50" s="190"/>
      <c r="D50" s="22"/>
      <c r="E50" s="22"/>
      <c r="F50" s="22">
        <v>2.2000000000000002</v>
      </c>
      <c r="G50" s="22">
        <v>2.2000000000000002</v>
      </c>
      <c r="H50" s="22"/>
      <c r="I50" s="22"/>
      <c r="J50" s="22"/>
      <c r="K50" s="35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188" t="s">
        <v>35</v>
      </c>
      <c r="B51" s="189"/>
      <c r="C51" s="190"/>
      <c r="D51" s="22"/>
      <c r="E51" s="22"/>
      <c r="F51" s="22">
        <v>0.3</v>
      </c>
      <c r="G51" s="22">
        <v>0.3</v>
      </c>
      <c r="H51" s="22"/>
      <c r="I51" s="72"/>
      <c r="J51" s="72"/>
      <c r="K51" s="35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188" t="s">
        <v>65</v>
      </c>
      <c r="B52" s="189"/>
      <c r="C52" s="190"/>
      <c r="D52" s="22"/>
      <c r="E52" s="22"/>
      <c r="F52" s="22">
        <v>1.2</v>
      </c>
      <c r="G52" s="22">
        <v>1.2</v>
      </c>
      <c r="H52" s="22"/>
      <c r="I52" s="72"/>
      <c r="J52" s="72"/>
      <c r="K52" s="35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188" t="s">
        <v>64</v>
      </c>
      <c r="B53" s="189"/>
      <c r="C53" s="190"/>
      <c r="D53" s="22"/>
      <c r="E53" s="22"/>
      <c r="F53" s="22">
        <v>7.1</v>
      </c>
      <c r="G53" s="22">
        <v>6</v>
      </c>
      <c r="H53" s="22"/>
      <c r="I53" s="72"/>
      <c r="J53" s="72"/>
      <c r="K53" s="35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188" t="s">
        <v>37</v>
      </c>
      <c r="B54" s="189"/>
      <c r="C54" s="190"/>
      <c r="D54" s="22"/>
      <c r="E54" s="22"/>
      <c r="F54" s="22">
        <v>20.3</v>
      </c>
      <c r="G54" s="22">
        <v>20.3</v>
      </c>
      <c r="H54" s="22"/>
      <c r="I54" s="72"/>
      <c r="J54" s="72"/>
      <c r="K54" s="35"/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194" t="s">
        <v>254</v>
      </c>
      <c r="B55" s="194"/>
      <c r="C55" s="194"/>
      <c r="D55" s="16" t="s">
        <v>255</v>
      </c>
      <c r="E55" s="16">
        <v>200</v>
      </c>
      <c r="F55" s="16"/>
      <c r="G55" s="16"/>
      <c r="H55" s="16">
        <v>3.74</v>
      </c>
      <c r="I55" s="16">
        <v>10.029999999999999</v>
      </c>
      <c r="J55" s="16">
        <v>19.440000000000001</v>
      </c>
      <c r="K55" s="16">
        <v>180.8</v>
      </c>
      <c r="L55" s="18">
        <v>0.06</v>
      </c>
      <c r="M55" s="18">
        <v>2.5099999999999998</v>
      </c>
      <c r="N55" s="18">
        <v>0.09</v>
      </c>
      <c r="O55" s="18">
        <v>11.2</v>
      </c>
      <c r="P55" s="18">
        <v>87.55</v>
      </c>
      <c r="Q55" s="18">
        <v>98.42</v>
      </c>
      <c r="R55" s="18">
        <v>37.340000000000003</v>
      </c>
      <c r="S55" s="18">
        <v>2.66</v>
      </c>
    </row>
    <row r="56" spans="1:19" x14ac:dyDescent="0.25">
      <c r="A56" s="195" t="s">
        <v>256</v>
      </c>
      <c r="B56" s="196"/>
      <c r="C56" s="196"/>
      <c r="D56" s="22"/>
      <c r="E56" s="22"/>
      <c r="F56" s="22">
        <v>268</v>
      </c>
      <c r="G56" s="22">
        <v>210.8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195" t="s">
        <v>64</v>
      </c>
      <c r="B57" s="196"/>
      <c r="C57" s="196"/>
      <c r="D57" s="22"/>
      <c r="E57" s="22"/>
      <c r="F57" s="22">
        <v>60</v>
      </c>
      <c r="G57" s="22">
        <v>50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195" t="s">
        <v>35</v>
      </c>
      <c r="B58" s="196"/>
      <c r="C58" s="196"/>
      <c r="D58" s="22"/>
      <c r="E58" s="22"/>
      <c r="F58" s="22">
        <v>1</v>
      </c>
      <c r="G58" s="22">
        <v>1</v>
      </c>
      <c r="H58" s="22"/>
      <c r="I58" s="7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195" t="s">
        <v>66</v>
      </c>
      <c r="B59" s="196"/>
      <c r="C59" s="196"/>
      <c r="D59" s="22"/>
      <c r="E59" s="22"/>
      <c r="F59" s="22">
        <v>8</v>
      </c>
      <c r="G59" s="22">
        <v>8</v>
      </c>
      <c r="H59" s="22"/>
      <c r="I59" s="7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s="1" customFormat="1" ht="12.75" x14ac:dyDescent="0.2">
      <c r="A60" s="292" t="s">
        <v>248</v>
      </c>
      <c r="B60" s="292"/>
      <c r="C60" s="292"/>
      <c r="D60" s="18" t="s">
        <v>257</v>
      </c>
      <c r="E60" s="18">
        <v>50</v>
      </c>
      <c r="F60" s="18"/>
      <c r="G60" s="18"/>
      <c r="H60" s="18">
        <v>1.33</v>
      </c>
      <c r="I60" s="18">
        <v>4.6100000000000003</v>
      </c>
      <c r="J60" s="18">
        <v>4.9400000000000004</v>
      </c>
      <c r="K60" s="18">
        <v>66.599999999999994</v>
      </c>
      <c r="L60" s="18">
        <v>1.9E-2</v>
      </c>
      <c r="M60" s="18">
        <v>0.16</v>
      </c>
      <c r="N60" s="18">
        <v>24.3</v>
      </c>
      <c r="O60" s="18">
        <v>0.04</v>
      </c>
      <c r="P60" s="18">
        <v>33.46</v>
      </c>
      <c r="Q60" s="18">
        <v>29.09</v>
      </c>
      <c r="R60" s="18">
        <v>5.84</v>
      </c>
      <c r="S60" s="18">
        <v>0.15</v>
      </c>
    </row>
    <row r="61" spans="1:19" s="47" customFormat="1" x14ac:dyDescent="0.25">
      <c r="A61" s="195" t="s">
        <v>32</v>
      </c>
      <c r="B61" s="196"/>
      <c r="C61" s="196"/>
      <c r="D61" s="34"/>
      <c r="E61" s="34"/>
      <c r="F61" s="34">
        <v>25</v>
      </c>
      <c r="G61" s="34">
        <v>25</v>
      </c>
      <c r="H61" s="34"/>
      <c r="I61" s="133"/>
      <c r="J61" s="133"/>
      <c r="K61" s="34"/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195" t="s">
        <v>34</v>
      </c>
      <c r="B62" s="196"/>
      <c r="C62" s="196"/>
      <c r="D62" s="22"/>
      <c r="E62" s="22"/>
      <c r="F62" s="22">
        <v>2.7</v>
      </c>
      <c r="G62" s="22">
        <v>2.7</v>
      </c>
      <c r="H62" s="22"/>
      <c r="I62" s="7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195" t="s">
        <v>77</v>
      </c>
      <c r="B63" s="196"/>
      <c r="C63" s="196"/>
      <c r="D63" s="22"/>
      <c r="E63" s="22"/>
      <c r="F63" s="22">
        <v>2.7</v>
      </c>
      <c r="G63" s="22">
        <v>2.7</v>
      </c>
      <c r="H63" s="22"/>
      <c r="I63" s="7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195" t="s">
        <v>35</v>
      </c>
      <c r="B64" s="196"/>
      <c r="C64" s="196"/>
      <c r="D64" s="22"/>
      <c r="E64" s="22"/>
      <c r="F64" s="22">
        <v>0.3</v>
      </c>
      <c r="G64" s="22">
        <v>0.3</v>
      </c>
      <c r="H64" s="22"/>
      <c r="I64" s="7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195" t="s">
        <v>90</v>
      </c>
      <c r="B65" s="196"/>
      <c r="C65" s="196"/>
      <c r="D65" s="22"/>
      <c r="E65" s="22"/>
      <c r="F65" s="22">
        <v>0.3</v>
      </c>
      <c r="G65" s="22">
        <v>0.3</v>
      </c>
      <c r="H65" s="22"/>
      <c r="I65" s="7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195" t="s">
        <v>37</v>
      </c>
      <c r="B66" s="196"/>
      <c r="C66" s="196"/>
      <c r="D66" s="22"/>
      <c r="E66" s="22"/>
      <c r="F66" s="22">
        <v>25</v>
      </c>
      <c r="G66" s="22">
        <v>25</v>
      </c>
      <c r="H66" s="22"/>
      <c r="I66" s="7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191" t="s">
        <v>150</v>
      </c>
      <c r="B67" s="192"/>
      <c r="C67" s="193"/>
      <c r="D67" s="16" t="s">
        <v>151</v>
      </c>
      <c r="E67" s="16">
        <v>200</v>
      </c>
      <c r="F67" s="16"/>
      <c r="G67" s="16"/>
      <c r="H67" s="16">
        <v>0.66</v>
      </c>
      <c r="I67" s="18">
        <v>0.09</v>
      </c>
      <c r="J67" s="16">
        <v>32.01</v>
      </c>
      <c r="K67" s="17">
        <v>132.80000000000001</v>
      </c>
      <c r="L67" s="16">
        <v>1.6E-2</v>
      </c>
      <c r="M67" s="16">
        <v>0.72</v>
      </c>
      <c r="N67" s="16">
        <v>0</v>
      </c>
      <c r="O67" s="16">
        <v>0.02</v>
      </c>
      <c r="P67" s="16">
        <v>32.479999999999997</v>
      </c>
      <c r="Q67" s="16">
        <v>23.44</v>
      </c>
      <c r="R67" s="16">
        <v>17.46</v>
      </c>
      <c r="S67" s="16">
        <v>0.69</v>
      </c>
    </row>
    <row r="68" spans="1:19" x14ac:dyDescent="0.25">
      <c r="A68" s="209" t="s">
        <v>152</v>
      </c>
      <c r="B68" s="210"/>
      <c r="C68" s="211"/>
      <c r="D68" s="34"/>
      <c r="E68" s="34"/>
      <c r="F68" s="34">
        <v>20</v>
      </c>
      <c r="G68" s="34">
        <v>20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209" t="s">
        <v>191</v>
      </c>
      <c r="B69" s="210"/>
      <c r="C69" s="211"/>
      <c r="D69" s="34"/>
      <c r="E69" s="34"/>
      <c r="F69" s="34">
        <v>15</v>
      </c>
      <c r="G69" s="34">
        <v>15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209" t="s">
        <v>148</v>
      </c>
      <c r="B70" s="210"/>
      <c r="C70" s="211"/>
      <c r="D70" s="34"/>
      <c r="E70" s="34"/>
      <c r="F70" s="34">
        <v>0.2</v>
      </c>
      <c r="G70" s="34">
        <v>0.2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209" t="s">
        <v>37</v>
      </c>
      <c r="B71" s="210"/>
      <c r="C71" s="211"/>
      <c r="D71" s="34"/>
      <c r="E71" s="34"/>
      <c r="F71" s="34">
        <v>200</v>
      </c>
      <c r="G71" s="34">
        <v>200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191" t="s">
        <v>46</v>
      </c>
      <c r="B72" s="192"/>
      <c r="C72" s="193"/>
      <c r="D72" s="22"/>
      <c r="E72" s="16">
        <v>90</v>
      </c>
      <c r="F72" s="16"/>
      <c r="G72" s="16"/>
      <c r="H72" s="16">
        <v>6.24</v>
      </c>
      <c r="I72" s="16">
        <v>0.79</v>
      </c>
      <c r="J72" s="16">
        <v>38.159999999999997</v>
      </c>
      <c r="K72" s="16">
        <v>184.7</v>
      </c>
      <c r="L72" s="18">
        <v>0.1</v>
      </c>
      <c r="M72" s="18">
        <v>0</v>
      </c>
      <c r="N72" s="18">
        <v>0</v>
      </c>
      <c r="O72" s="18">
        <v>0.04</v>
      </c>
      <c r="P72" s="18">
        <v>26.8</v>
      </c>
      <c r="Q72" s="18">
        <v>17.399999999999999</v>
      </c>
      <c r="R72" s="18">
        <v>91</v>
      </c>
      <c r="S72" s="18">
        <v>1.6</v>
      </c>
    </row>
    <row r="73" spans="1:19" x14ac:dyDescent="0.25">
      <c r="A73" s="191" t="s">
        <v>47</v>
      </c>
      <c r="B73" s="192"/>
      <c r="C73" s="193"/>
      <c r="D73" s="22"/>
      <c r="E73" s="16">
        <v>50</v>
      </c>
      <c r="F73" s="16"/>
      <c r="G73" s="16"/>
      <c r="H73" s="16">
        <v>2.8</v>
      </c>
      <c r="I73" s="16">
        <v>0.55000000000000004</v>
      </c>
      <c r="J73" s="16">
        <v>24.7</v>
      </c>
      <c r="K73" s="17">
        <v>114.95</v>
      </c>
      <c r="L73" s="18">
        <v>0.05</v>
      </c>
      <c r="M73" s="18">
        <v>0</v>
      </c>
      <c r="N73" s="18">
        <v>0</v>
      </c>
      <c r="O73" s="18">
        <v>0</v>
      </c>
      <c r="P73" s="18">
        <v>11.5</v>
      </c>
      <c r="Q73" s="18">
        <v>53</v>
      </c>
      <c r="R73" s="18">
        <v>12.5</v>
      </c>
      <c r="S73" s="18">
        <v>1.55</v>
      </c>
    </row>
    <row r="74" spans="1:19" ht="12.75" customHeight="1" x14ac:dyDescent="0.25">
      <c r="A74" s="255" t="s">
        <v>210</v>
      </c>
      <c r="B74" s="256"/>
      <c r="C74" s="257"/>
      <c r="D74" s="58" t="s">
        <v>82</v>
      </c>
      <c r="E74" s="58" t="s">
        <v>83</v>
      </c>
      <c r="F74" s="182">
        <v>185</v>
      </c>
      <c r="G74" s="182">
        <v>185</v>
      </c>
      <c r="H74" s="16">
        <v>0.74</v>
      </c>
      <c r="I74" s="18">
        <v>0.74</v>
      </c>
      <c r="J74" s="16">
        <v>18.13</v>
      </c>
      <c r="K74" s="17">
        <v>86.95</v>
      </c>
      <c r="L74" s="16">
        <v>0.05</v>
      </c>
      <c r="M74" s="16">
        <v>18.5</v>
      </c>
      <c r="N74" s="16">
        <v>0</v>
      </c>
      <c r="O74" s="16">
        <v>0.03</v>
      </c>
      <c r="P74" s="16">
        <v>29.6</v>
      </c>
      <c r="Q74" s="16">
        <v>20.350000000000001</v>
      </c>
      <c r="R74" s="16">
        <v>16.649999999999999</v>
      </c>
      <c r="S74" s="16">
        <v>4.07</v>
      </c>
    </row>
    <row r="75" spans="1:19" x14ac:dyDescent="0.25">
      <c r="A75" s="200" t="s">
        <v>49</v>
      </c>
      <c r="B75" s="201"/>
      <c r="C75" s="202"/>
      <c r="D75" s="22"/>
      <c r="E75" s="22"/>
      <c r="F75" s="22"/>
      <c r="G75" s="22"/>
      <c r="H75" s="18">
        <f t="shared" ref="H75:S75" si="2">SUM(H55:H74)</f>
        <v>15.51</v>
      </c>
      <c r="I75" s="18">
        <f t="shared" si="2"/>
        <v>16.809999999999999</v>
      </c>
      <c r="J75" s="18">
        <f t="shared" si="2"/>
        <v>137.38</v>
      </c>
      <c r="K75" s="18">
        <f t="shared" si="2"/>
        <v>766.80000000000018</v>
      </c>
      <c r="L75" s="18">
        <f t="shared" si="2"/>
        <v>0.29499999999999998</v>
      </c>
      <c r="M75" s="18">
        <f t="shared" si="2"/>
        <v>21.89</v>
      </c>
      <c r="N75" s="18">
        <f t="shared" si="2"/>
        <v>24.39</v>
      </c>
      <c r="O75" s="18">
        <f t="shared" si="2"/>
        <v>11.329999999999997</v>
      </c>
      <c r="P75" s="18">
        <f t="shared" si="2"/>
        <v>221.39</v>
      </c>
      <c r="Q75" s="18">
        <f t="shared" si="2"/>
        <v>241.70000000000002</v>
      </c>
      <c r="R75" s="18">
        <f t="shared" si="2"/>
        <v>180.79000000000002</v>
      </c>
      <c r="S75" s="18">
        <f t="shared" si="2"/>
        <v>10.719999999999999</v>
      </c>
    </row>
    <row r="76" spans="1:19" x14ac:dyDescent="0.25">
      <c r="A76" s="200"/>
      <c r="B76" s="201"/>
      <c r="C76" s="202"/>
      <c r="D76" s="206" t="s">
        <v>84</v>
      </c>
      <c r="E76" s="219"/>
      <c r="F76" s="219"/>
      <c r="G76" s="220"/>
      <c r="H76" s="18"/>
      <c r="I76" s="18"/>
      <c r="J76" s="18"/>
      <c r="K76" s="18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191" t="s">
        <v>204</v>
      </c>
      <c r="B77" s="192"/>
      <c r="C77" s="193"/>
      <c r="D77" s="16" t="s">
        <v>86</v>
      </c>
      <c r="E77" s="66">
        <v>200</v>
      </c>
      <c r="F77" s="16">
        <v>206</v>
      </c>
      <c r="G77" s="36">
        <v>200</v>
      </c>
      <c r="H77" s="18">
        <v>5.8</v>
      </c>
      <c r="I77" s="18">
        <v>5</v>
      </c>
      <c r="J77" s="18">
        <v>8.4</v>
      </c>
      <c r="K77" s="45">
        <v>102</v>
      </c>
      <c r="L77" s="18">
        <v>0.04</v>
      </c>
      <c r="M77" s="18">
        <v>0.6</v>
      </c>
      <c r="N77" s="18">
        <v>40</v>
      </c>
      <c r="O77" s="18">
        <v>0.26</v>
      </c>
      <c r="P77" s="18">
        <v>248</v>
      </c>
      <c r="Q77" s="18">
        <v>184</v>
      </c>
      <c r="R77" s="18">
        <v>28</v>
      </c>
      <c r="S77" s="18">
        <v>0.2</v>
      </c>
    </row>
    <row r="78" spans="1:19" x14ac:dyDescent="0.25">
      <c r="A78" s="191" t="s">
        <v>205</v>
      </c>
      <c r="B78" s="192"/>
      <c r="C78" s="193"/>
      <c r="D78" s="18" t="s">
        <v>206</v>
      </c>
      <c r="E78" s="18">
        <v>75</v>
      </c>
      <c r="F78" s="18"/>
      <c r="G78" s="18"/>
      <c r="H78" s="18">
        <v>9.2200000000000006</v>
      </c>
      <c r="I78" s="18">
        <v>5.48</v>
      </c>
      <c r="J78" s="18">
        <v>29.18</v>
      </c>
      <c r="K78" s="45">
        <v>201</v>
      </c>
      <c r="L78" s="18">
        <v>0.08</v>
      </c>
      <c r="M78" s="18">
        <v>0.04</v>
      </c>
      <c r="N78" s="18">
        <v>34</v>
      </c>
      <c r="O78" s="18">
        <v>0.12</v>
      </c>
      <c r="P78" s="18">
        <v>50.8</v>
      </c>
      <c r="Q78" s="18">
        <v>90.2</v>
      </c>
      <c r="R78" s="18">
        <v>21.6</v>
      </c>
      <c r="S78" s="18">
        <v>0.9</v>
      </c>
    </row>
    <row r="79" spans="1:19" x14ac:dyDescent="0.25">
      <c r="A79" s="197" t="s">
        <v>77</v>
      </c>
      <c r="B79" s="198"/>
      <c r="C79" s="199"/>
      <c r="D79" s="18"/>
      <c r="E79" s="18"/>
      <c r="F79" s="34">
        <v>48</v>
      </c>
      <c r="G79" s="34">
        <v>40</v>
      </c>
      <c r="H79" s="18"/>
      <c r="I79" s="18"/>
      <c r="J79" s="18"/>
      <c r="K79" s="45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188" t="s">
        <v>90</v>
      </c>
      <c r="B80" s="189"/>
      <c r="C80" s="190"/>
      <c r="D80" s="18"/>
      <c r="E80" s="18"/>
      <c r="F80" s="34">
        <v>2.5</v>
      </c>
      <c r="G80" s="34">
        <v>2.5</v>
      </c>
      <c r="H80" s="18"/>
      <c r="I80" s="18"/>
      <c r="J80" s="18"/>
      <c r="K80" s="45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197" t="s">
        <v>91</v>
      </c>
      <c r="B81" s="198"/>
      <c r="C81" s="199"/>
      <c r="D81" s="18"/>
      <c r="E81" s="18"/>
      <c r="F81" s="34">
        <v>2.2000000000000002</v>
      </c>
      <c r="G81" s="34">
        <v>2.2000000000000002</v>
      </c>
      <c r="H81" s="18"/>
      <c r="I81" s="18"/>
      <c r="J81" s="18"/>
      <c r="K81" s="45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188" t="s">
        <v>92</v>
      </c>
      <c r="B82" s="189"/>
      <c r="C82" s="190"/>
      <c r="D82" s="18"/>
      <c r="E82" s="18"/>
      <c r="F82" s="34">
        <v>1.5</v>
      </c>
      <c r="G82" s="34">
        <v>1.5</v>
      </c>
      <c r="H82" s="18"/>
      <c r="I82" s="18"/>
      <c r="J82" s="18"/>
      <c r="K82" s="45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197" t="s">
        <v>93</v>
      </c>
      <c r="B83" s="198"/>
      <c r="C83" s="199"/>
      <c r="D83" s="18"/>
      <c r="E83" s="18"/>
      <c r="F83" s="34">
        <v>2.5</v>
      </c>
      <c r="G83" s="34">
        <v>2.5</v>
      </c>
      <c r="H83" s="18"/>
      <c r="I83" s="18"/>
      <c r="J83" s="18"/>
      <c r="K83" s="45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197" t="s">
        <v>35</v>
      </c>
      <c r="B84" s="198"/>
      <c r="C84" s="199"/>
      <c r="D84" s="18"/>
      <c r="E84" s="18"/>
      <c r="F84" s="34">
        <v>0.3</v>
      </c>
      <c r="G84" s="34">
        <v>0.3</v>
      </c>
      <c r="H84" s="18"/>
      <c r="I84" s="18"/>
      <c r="J84" s="18"/>
      <c r="K84" s="45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197" t="s">
        <v>66</v>
      </c>
      <c r="B85" s="210"/>
      <c r="C85" s="211"/>
      <c r="D85" s="18"/>
      <c r="E85" s="18"/>
      <c r="F85" s="34">
        <v>0.25</v>
      </c>
      <c r="G85" s="34">
        <v>0.25</v>
      </c>
      <c r="H85" s="18"/>
      <c r="I85" s="18"/>
      <c r="J85" s="18"/>
      <c r="K85" s="45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97" t="s">
        <v>94</v>
      </c>
      <c r="B86" s="210"/>
      <c r="C86" s="211"/>
      <c r="D86" s="18"/>
      <c r="E86" s="18"/>
      <c r="F86" s="34">
        <v>1.4</v>
      </c>
      <c r="G86" s="34">
        <v>1.4</v>
      </c>
      <c r="H86" s="18"/>
      <c r="I86" s="18"/>
      <c r="J86" s="18"/>
      <c r="K86" s="45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88" t="s">
        <v>37</v>
      </c>
      <c r="B87" s="189"/>
      <c r="C87" s="190"/>
      <c r="D87" s="18"/>
      <c r="E87" s="18"/>
      <c r="F87" s="34">
        <v>18.75</v>
      </c>
      <c r="G87" s="34">
        <v>11.5</v>
      </c>
      <c r="H87" s="18"/>
      <c r="I87" s="18"/>
      <c r="J87" s="18"/>
      <c r="K87" s="45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A88" s="188" t="s">
        <v>207</v>
      </c>
      <c r="B88" s="189"/>
      <c r="C88" s="190"/>
      <c r="D88" s="18"/>
      <c r="E88" s="18"/>
      <c r="F88" s="34">
        <v>30</v>
      </c>
      <c r="G88" s="34">
        <v>30</v>
      </c>
      <c r="H88" s="18"/>
      <c r="I88" s="18"/>
      <c r="J88" s="18"/>
      <c r="K88" s="45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200" t="s">
        <v>208</v>
      </c>
      <c r="B89" s="189"/>
      <c r="C89" s="190"/>
      <c r="D89" s="18" t="s">
        <v>209</v>
      </c>
      <c r="E89" s="18">
        <v>30</v>
      </c>
      <c r="F89" s="34"/>
      <c r="G89" s="34"/>
      <c r="H89" s="18">
        <v>4.9000000000000004</v>
      </c>
      <c r="I89" s="18">
        <v>2.5499999999999998</v>
      </c>
      <c r="J89" s="18">
        <v>3.44</v>
      </c>
      <c r="K89" s="45">
        <v>56.6</v>
      </c>
      <c r="L89" s="18">
        <v>0.01</v>
      </c>
      <c r="M89" s="18">
        <v>0.06</v>
      </c>
      <c r="N89" s="18">
        <v>0.14000000000000001</v>
      </c>
      <c r="O89" s="18">
        <v>7.0000000000000007E-2</v>
      </c>
      <c r="P89" s="18">
        <v>45.6</v>
      </c>
      <c r="Q89" s="18">
        <v>6.34</v>
      </c>
      <c r="R89" s="18">
        <v>6.9</v>
      </c>
      <c r="S89" s="18">
        <v>0.16</v>
      </c>
    </row>
    <row r="90" spans="1:19" x14ac:dyDescent="0.25">
      <c r="A90" s="188" t="s">
        <v>156</v>
      </c>
      <c r="B90" s="201"/>
      <c r="C90" s="202"/>
      <c r="D90" s="18"/>
      <c r="E90" s="18"/>
      <c r="F90" s="34">
        <v>30</v>
      </c>
      <c r="G90" s="34">
        <v>27.2</v>
      </c>
      <c r="H90" s="18"/>
      <c r="I90" s="18"/>
      <c r="J90" s="18"/>
      <c r="K90" s="45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188" t="s">
        <v>158</v>
      </c>
      <c r="B91" s="198"/>
      <c r="C91" s="199"/>
      <c r="D91" s="18"/>
      <c r="E91" s="18"/>
      <c r="F91" s="34">
        <v>1.2</v>
      </c>
      <c r="G91" s="34">
        <v>1.2</v>
      </c>
      <c r="H91" s="18"/>
      <c r="I91" s="18"/>
      <c r="J91" s="18"/>
      <c r="K91" s="45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188" t="s">
        <v>90</v>
      </c>
      <c r="B92" s="198"/>
      <c r="C92" s="199"/>
      <c r="D92" s="18"/>
      <c r="E92" s="18"/>
      <c r="F92" s="34">
        <v>1.5</v>
      </c>
      <c r="G92" s="34">
        <v>1.5</v>
      </c>
      <c r="H92" s="18"/>
      <c r="I92" s="18"/>
      <c r="J92" s="18"/>
      <c r="K92" s="45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55</v>
      </c>
      <c r="B93" s="189"/>
      <c r="C93" s="190"/>
      <c r="D93" s="18"/>
      <c r="E93" s="18"/>
      <c r="F93" s="34">
        <v>1.2E-2</v>
      </c>
      <c r="G93" s="34">
        <v>1.2E-2</v>
      </c>
      <c r="H93" s="18"/>
      <c r="I93" s="18"/>
      <c r="J93" s="18"/>
      <c r="K93" s="45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188" t="s">
        <v>77</v>
      </c>
      <c r="B94" s="198"/>
      <c r="C94" s="199"/>
      <c r="D94" s="18"/>
      <c r="E94" s="18"/>
      <c r="F94" s="34">
        <v>1.2</v>
      </c>
      <c r="G94" s="34">
        <v>1.2</v>
      </c>
      <c r="H94" s="18"/>
      <c r="I94" s="18"/>
      <c r="J94" s="18"/>
      <c r="K94" s="45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255" t="s">
        <v>49</v>
      </c>
      <c r="B95" s="256"/>
      <c r="C95" s="257"/>
      <c r="D95" s="58"/>
      <c r="E95" s="58"/>
      <c r="F95" s="58"/>
      <c r="G95" s="58"/>
      <c r="H95" s="61">
        <f t="shared" ref="H95:S95" si="3">SUM(H77:H94)</f>
        <v>19.920000000000002</v>
      </c>
      <c r="I95" s="61">
        <f t="shared" si="3"/>
        <v>13.030000000000001</v>
      </c>
      <c r="J95" s="61">
        <f t="shared" si="3"/>
        <v>41.019999999999996</v>
      </c>
      <c r="K95" s="61">
        <f t="shared" si="3"/>
        <v>359.6</v>
      </c>
      <c r="L95" s="61">
        <f t="shared" si="3"/>
        <v>0.13</v>
      </c>
      <c r="M95" s="61">
        <f t="shared" si="3"/>
        <v>0.7</v>
      </c>
      <c r="N95" s="61">
        <f t="shared" si="3"/>
        <v>74.14</v>
      </c>
      <c r="O95" s="61">
        <f t="shared" si="3"/>
        <v>0.45</v>
      </c>
      <c r="P95" s="61">
        <f t="shared" si="3"/>
        <v>344.40000000000003</v>
      </c>
      <c r="Q95" s="61">
        <f t="shared" si="3"/>
        <v>280.53999999999996</v>
      </c>
      <c r="R95" s="61">
        <f t="shared" si="3"/>
        <v>56.5</v>
      </c>
      <c r="S95" s="61">
        <f t="shared" si="3"/>
        <v>1.26</v>
      </c>
    </row>
    <row r="96" spans="1:19" x14ac:dyDescent="0.25">
      <c r="A96" s="191"/>
      <c r="B96" s="192"/>
      <c r="C96" s="193"/>
      <c r="D96" s="286" t="s">
        <v>95</v>
      </c>
      <c r="E96" s="287"/>
      <c r="F96" s="287"/>
      <c r="G96" s="288"/>
      <c r="H96" s="16"/>
      <c r="I96" s="16"/>
      <c r="J96" s="16"/>
      <c r="K96" s="16"/>
      <c r="L96" s="22"/>
      <c r="M96" s="22"/>
      <c r="N96" s="22"/>
      <c r="O96" s="22"/>
      <c r="P96" s="22"/>
      <c r="Q96" s="22"/>
      <c r="R96" s="22"/>
      <c r="S96" s="22"/>
    </row>
    <row r="97" spans="1:21" x14ac:dyDescent="0.25">
      <c r="A97" s="255" t="s">
        <v>242</v>
      </c>
      <c r="B97" s="256"/>
      <c r="C97" s="257"/>
      <c r="D97" s="57" t="s">
        <v>243</v>
      </c>
      <c r="E97" s="58">
        <v>80</v>
      </c>
      <c r="F97" s="58"/>
      <c r="G97" s="58"/>
      <c r="H97" s="61">
        <v>8.0399999999999991</v>
      </c>
      <c r="I97" s="61">
        <v>22.54</v>
      </c>
      <c r="J97" s="61">
        <v>0.36</v>
      </c>
      <c r="K97" s="61">
        <v>237.8</v>
      </c>
      <c r="L97" s="61">
        <v>0.13</v>
      </c>
      <c r="M97" s="61">
        <v>0</v>
      </c>
      <c r="N97" s="61">
        <v>29</v>
      </c>
      <c r="O97" s="61">
        <v>0.11</v>
      </c>
      <c r="P97" s="61">
        <v>26.82</v>
      </c>
      <c r="Q97" s="61">
        <v>117.45</v>
      </c>
      <c r="R97" s="61">
        <v>14.5</v>
      </c>
      <c r="S97" s="61">
        <v>1.3</v>
      </c>
    </row>
    <row r="98" spans="1:21" x14ac:dyDescent="0.25">
      <c r="A98" s="258" t="s">
        <v>242</v>
      </c>
      <c r="B98" s="259"/>
      <c r="C98" s="260"/>
      <c r="D98" s="131"/>
      <c r="E98" s="59"/>
      <c r="F98" s="59">
        <v>82</v>
      </c>
      <c r="G98" s="59">
        <v>80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1:21" x14ac:dyDescent="0.25">
      <c r="A99" s="191" t="s">
        <v>170</v>
      </c>
      <c r="B99" s="192"/>
      <c r="C99" s="193"/>
      <c r="D99" s="16" t="s">
        <v>171</v>
      </c>
      <c r="E99" s="16">
        <v>180</v>
      </c>
      <c r="F99" s="16"/>
      <c r="G99" s="16"/>
      <c r="H99" s="16">
        <v>6.49</v>
      </c>
      <c r="I99" s="16">
        <v>6.89</v>
      </c>
      <c r="J99" s="16">
        <v>36.24</v>
      </c>
      <c r="K99" s="17">
        <v>232.9</v>
      </c>
      <c r="L99" s="18">
        <v>7.0000000000000007E-2</v>
      </c>
      <c r="M99" s="18">
        <v>0</v>
      </c>
      <c r="N99" s="18">
        <v>34</v>
      </c>
      <c r="O99" s="18">
        <v>0.03</v>
      </c>
      <c r="P99" s="18">
        <v>14.45</v>
      </c>
      <c r="Q99" s="18">
        <v>44.71</v>
      </c>
      <c r="R99" s="18">
        <v>9.69</v>
      </c>
      <c r="S99" s="18">
        <v>0.97</v>
      </c>
    </row>
    <row r="100" spans="1:21" x14ac:dyDescent="0.25">
      <c r="A100" s="191" t="s">
        <v>172</v>
      </c>
      <c r="B100" s="192"/>
      <c r="C100" s="193"/>
      <c r="D100" s="16"/>
      <c r="E100" s="16"/>
      <c r="F100" s="16"/>
      <c r="G100" s="16"/>
      <c r="H100" s="16"/>
      <c r="I100" s="16"/>
      <c r="J100" s="16"/>
      <c r="K100" s="17"/>
      <c r="L100" s="22"/>
      <c r="M100" s="22"/>
      <c r="N100" s="22"/>
      <c r="O100" s="22"/>
      <c r="P100" s="22"/>
      <c r="Q100" s="22"/>
      <c r="R100" s="22"/>
      <c r="S100" s="22"/>
    </row>
    <row r="101" spans="1:21" x14ac:dyDescent="0.25">
      <c r="A101" s="188" t="s">
        <v>173</v>
      </c>
      <c r="B101" s="189"/>
      <c r="C101" s="190"/>
      <c r="D101" s="22"/>
      <c r="E101" s="22"/>
      <c r="F101" s="22">
        <v>63</v>
      </c>
      <c r="G101" s="22">
        <v>63</v>
      </c>
      <c r="H101" s="22"/>
      <c r="I101" s="22"/>
      <c r="J101" s="22"/>
      <c r="K101" s="35"/>
      <c r="L101" s="22"/>
      <c r="M101" s="22"/>
      <c r="N101" s="22"/>
      <c r="O101" s="22"/>
      <c r="P101" s="22"/>
      <c r="Q101" s="22"/>
      <c r="R101" s="22"/>
      <c r="S101" s="22"/>
    </row>
    <row r="102" spans="1:21" x14ac:dyDescent="0.25">
      <c r="A102" s="188" t="s">
        <v>34</v>
      </c>
      <c r="B102" s="189"/>
      <c r="C102" s="190"/>
      <c r="D102" s="22"/>
      <c r="E102" s="22"/>
      <c r="F102" s="22">
        <v>4</v>
      </c>
      <c r="G102" s="22">
        <v>4</v>
      </c>
      <c r="H102" s="22"/>
      <c r="I102" s="72"/>
      <c r="J102" s="72"/>
      <c r="K102" s="35"/>
      <c r="L102" s="22"/>
      <c r="M102" s="22"/>
      <c r="N102" s="22"/>
      <c r="O102" s="22"/>
      <c r="P102" s="22"/>
      <c r="Q102" s="22"/>
      <c r="R102" s="22"/>
      <c r="S102" s="22"/>
      <c r="T102" s="25"/>
      <c r="U102" s="25"/>
    </row>
    <row r="103" spans="1:21" ht="12" customHeight="1" x14ac:dyDescent="0.25">
      <c r="A103" s="209" t="s">
        <v>35</v>
      </c>
      <c r="B103" s="210"/>
      <c r="C103" s="211"/>
      <c r="D103" s="22"/>
      <c r="E103" s="22"/>
      <c r="F103" s="22">
        <v>0.5</v>
      </c>
      <c r="G103" s="22">
        <v>0.5</v>
      </c>
      <c r="H103" s="22"/>
      <c r="I103" s="22"/>
      <c r="J103" s="22"/>
      <c r="K103" s="35"/>
      <c r="L103" s="22"/>
      <c r="M103" s="22"/>
      <c r="N103" s="22"/>
      <c r="O103" s="22"/>
      <c r="P103" s="22"/>
      <c r="Q103" s="22"/>
      <c r="R103" s="22"/>
      <c r="S103" s="22"/>
    </row>
    <row r="104" spans="1:21" x14ac:dyDescent="0.25">
      <c r="A104" s="191" t="s">
        <v>424</v>
      </c>
      <c r="B104" s="192"/>
      <c r="C104" s="193"/>
      <c r="D104" s="16"/>
      <c r="E104" s="16">
        <v>60</v>
      </c>
      <c r="F104" s="16">
        <v>109</v>
      </c>
      <c r="G104" s="16">
        <v>60</v>
      </c>
      <c r="H104" s="16">
        <v>0.67</v>
      </c>
      <c r="I104" s="16">
        <v>0.06</v>
      </c>
      <c r="J104" s="16">
        <v>2.1</v>
      </c>
      <c r="K104" s="16">
        <v>12.04</v>
      </c>
      <c r="L104" s="18">
        <v>0.01</v>
      </c>
      <c r="M104" s="18">
        <v>6.32</v>
      </c>
      <c r="N104" s="18">
        <v>0</v>
      </c>
      <c r="O104" s="18">
        <v>0.01</v>
      </c>
      <c r="P104" s="18">
        <v>6.02</v>
      </c>
      <c r="Q104" s="18">
        <v>21.08</v>
      </c>
      <c r="R104" s="18">
        <v>9.0299999999999994</v>
      </c>
      <c r="S104" s="18">
        <v>0.04</v>
      </c>
    </row>
    <row r="105" spans="1:21" x14ac:dyDescent="0.25">
      <c r="A105" s="191" t="s">
        <v>423</v>
      </c>
      <c r="B105" s="192"/>
      <c r="C105" s="193"/>
      <c r="D105" s="16"/>
      <c r="E105" s="16"/>
      <c r="F105" s="16"/>
      <c r="G105" s="16"/>
      <c r="H105" s="16"/>
      <c r="I105" s="16"/>
      <c r="J105" s="16"/>
      <c r="K105" s="16"/>
      <c r="L105" s="18"/>
      <c r="M105" s="18"/>
      <c r="N105" s="18"/>
      <c r="O105" s="18"/>
      <c r="P105" s="18"/>
      <c r="Q105" s="18"/>
      <c r="R105" s="18"/>
      <c r="S105" s="18"/>
    </row>
    <row r="106" spans="1:21" x14ac:dyDescent="0.25">
      <c r="A106" s="194" t="s">
        <v>42</v>
      </c>
      <c r="B106" s="194"/>
      <c r="C106" s="194"/>
      <c r="D106" s="19" t="s">
        <v>43</v>
      </c>
      <c r="E106" s="19" t="s">
        <v>44</v>
      </c>
      <c r="F106" s="19"/>
      <c r="G106" s="19"/>
      <c r="H106" s="19">
        <v>7.0000000000000007E-2</v>
      </c>
      <c r="I106" s="29">
        <v>0.02</v>
      </c>
      <c r="J106" s="19">
        <v>15</v>
      </c>
      <c r="K106" s="20">
        <v>60</v>
      </c>
      <c r="L106" s="18">
        <v>0</v>
      </c>
      <c r="M106" s="18">
        <v>0.03</v>
      </c>
      <c r="N106" s="18">
        <v>0</v>
      </c>
      <c r="O106" s="18">
        <v>0</v>
      </c>
      <c r="P106" s="18">
        <v>11.1</v>
      </c>
      <c r="Q106" s="18">
        <v>2.8</v>
      </c>
      <c r="R106" s="18">
        <v>1.4</v>
      </c>
      <c r="S106" s="18">
        <v>0.28000000000000003</v>
      </c>
    </row>
    <row r="107" spans="1:21" x14ac:dyDescent="0.25">
      <c r="A107" s="224" t="s">
        <v>45</v>
      </c>
      <c r="B107" s="224"/>
      <c r="C107" s="224"/>
      <c r="D107" s="21"/>
      <c r="E107" s="21"/>
      <c r="F107" s="21">
        <v>0.4</v>
      </c>
      <c r="G107" s="21">
        <v>0.4</v>
      </c>
      <c r="H107" s="21"/>
      <c r="I107" s="21"/>
      <c r="J107" s="21"/>
      <c r="K107" s="20"/>
      <c r="L107" s="24"/>
      <c r="M107" s="24"/>
      <c r="N107" s="24"/>
      <c r="O107" s="24"/>
      <c r="P107" s="24"/>
      <c r="Q107" s="24"/>
      <c r="R107" s="24"/>
      <c r="S107" s="24"/>
    </row>
    <row r="108" spans="1:21" x14ac:dyDescent="0.25">
      <c r="A108" s="224" t="s">
        <v>33</v>
      </c>
      <c r="B108" s="224"/>
      <c r="C108" s="224"/>
      <c r="D108" s="21"/>
      <c r="E108" s="21"/>
      <c r="F108" s="21">
        <v>15</v>
      </c>
      <c r="G108" s="21">
        <v>15</v>
      </c>
      <c r="H108" s="21"/>
      <c r="I108" s="21"/>
      <c r="J108" s="21"/>
      <c r="K108" s="23"/>
      <c r="L108" s="24"/>
      <c r="M108" s="24"/>
      <c r="N108" s="24"/>
      <c r="O108" s="24"/>
      <c r="P108" s="24"/>
      <c r="Q108" s="24"/>
      <c r="R108" s="24"/>
      <c r="S108" s="24"/>
    </row>
    <row r="109" spans="1:21" x14ac:dyDescent="0.25">
      <c r="A109" s="224" t="s">
        <v>37</v>
      </c>
      <c r="B109" s="224"/>
      <c r="C109" s="224"/>
      <c r="D109" s="21"/>
      <c r="E109" s="21"/>
      <c r="F109" s="21">
        <v>200</v>
      </c>
      <c r="G109" s="21">
        <v>200</v>
      </c>
      <c r="H109" s="21"/>
      <c r="I109" s="21"/>
      <c r="J109" s="21"/>
      <c r="K109" s="23"/>
      <c r="L109" s="24"/>
      <c r="M109" s="24"/>
      <c r="N109" s="24"/>
      <c r="O109" s="24"/>
      <c r="P109" s="24"/>
      <c r="Q109" s="24"/>
      <c r="R109" s="24"/>
      <c r="S109" s="24"/>
    </row>
    <row r="110" spans="1:21" ht="12.75" customHeight="1" x14ac:dyDescent="0.25">
      <c r="A110" s="203" t="s">
        <v>130</v>
      </c>
      <c r="B110" s="204"/>
      <c r="C110" s="205"/>
      <c r="D110" s="29" t="s">
        <v>131</v>
      </c>
      <c r="E110" s="29">
        <v>20</v>
      </c>
      <c r="F110" s="19">
        <v>21</v>
      </c>
      <c r="G110" s="19">
        <v>20</v>
      </c>
      <c r="H110" s="19">
        <v>4.6399999999999997</v>
      </c>
      <c r="I110" s="19">
        <v>5.9</v>
      </c>
      <c r="J110" s="19">
        <v>0</v>
      </c>
      <c r="K110" s="19">
        <v>72</v>
      </c>
      <c r="L110" s="29">
        <v>0.01</v>
      </c>
      <c r="M110" s="29">
        <v>0.14000000000000001</v>
      </c>
      <c r="N110" s="29">
        <v>52</v>
      </c>
      <c r="O110" s="29">
        <v>6.0999999999999999E-2</v>
      </c>
      <c r="P110" s="29">
        <v>176</v>
      </c>
      <c r="Q110" s="29">
        <v>100</v>
      </c>
      <c r="R110" s="29">
        <v>7</v>
      </c>
      <c r="S110" s="29">
        <v>0.2</v>
      </c>
    </row>
    <row r="111" spans="1:21" x14ac:dyDescent="0.25">
      <c r="A111" s="191" t="s">
        <v>312</v>
      </c>
      <c r="B111" s="192"/>
      <c r="C111" s="193"/>
      <c r="D111" s="29" t="s">
        <v>48</v>
      </c>
      <c r="E111" s="19">
        <v>10</v>
      </c>
      <c r="F111" s="19"/>
      <c r="G111" s="19"/>
      <c r="H111" s="19">
        <v>0.08</v>
      </c>
      <c r="I111" s="19">
        <v>7.25</v>
      </c>
      <c r="J111" s="19">
        <v>0.13</v>
      </c>
      <c r="K111" s="20">
        <v>66</v>
      </c>
      <c r="L111" s="16">
        <v>0</v>
      </c>
      <c r="M111" s="16">
        <v>0</v>
      </c>
      <c r="N111" s="16">
        <v>40</v>
      </c>
      <c r="O111" s="16">
        <v>0.01</v>
      </c>
      <c r="P111" s="16">
        <v>2.4</v>
      </c>
      <c r="Q111" s="16">
        <v>3</v>
      </c>
      <c r="R111" s="16">
        <v>0</v>
      </c>
      <c r="S111" s="17">
        <v>0.02</v>
      </c>
    </row>
    <row r="112" spans="1:21" x14ac:dyDescent="0.25">
      <c r="A112" s="191" t="s">
        <v>47</v>
      </c>
      <c r="B112" s="192"/>
      <c r="C112" s="193"/>
      <c r="D112" s="22"/>
      <c r="E112" s="16">
        <v>15</v>
      </c>
      <c r="F112" s="16"/>
      <c r="G112" s="16"/>
      <c r="H112" s="16">
        <v>0.84</v>
      </c>
      <c r="I112" s="16">
        <v>0.16</v>
      </c>
      <c r="J112" s="16">
        <v>7.4</v>
      </c>
      <c r="K112" s="17">
        <v>34.51</v>
      </c>
      <c r="L112" s="18">
        <v>0.15</v>
      </c>
      <c r="M112" s="18">
        <v>0</v>
      </c>
      <c r="N112" s="18">
        <v>0</v>
      </c>
      <c r="O112" s="18">
        <v>0</v>
      </c>
      <c r="P112" s="18">
        <v>3.45</v>
      </c>
      <c r="Q112" s="18">
        <v>15.91</v>
      </c>
      <c r="R112" s="18">
        <v>3.75</v>
      </c>
      <c r="S112" s="18">
        <v>0.46</v>
      </c>
    </row>
    <row r="113" spans="1:19" x14ac:dyDescent="0.25">
      <c r="A113" s="191" t="s">
        <v>46</v>
      </c>
      <c r="B113" s="192"/>
      <c r="C113" s="193"/>
      <c r="D113" s="21"/>
      <c r="E113" s="19">
        <v>25</v>
      </c>
      <c r="F113" s="19"/>
      <c r="G113" s="19"/>
      <c r="H113" s="19">
        <v>1.97</v>
      </c>
      <c r="I113" s="19">
        <v>0.25</v>
      </c>
      <c r="J113" s="19">
        <v>0.37</v>
      </c>
      <c r="K113" s="20">
        <v>58.45</v>
      </c>
      <c r="L113" s="16">
        <v>0.02</v>
      </c>
      <c r="M113" s="16">
        <v>0</v>
      </c>
      <c r="N113" s="16">
        <v>0</v>
      </c>
      <c r="O113" s="16">
        <v>0.32</v>
      </c>
      <c r="P113" s="16">
        <v>5.75</v>
      </c>
      <c r="Q113" s="16">
        <v>21.75</v>
      </c>
      <c r="R113" s="16">
        <v>8.25</v>
      </c>
      <c r="S113" s="16">
        <v>0.27</v>
      </c>
    </row>
    <row r="114" spans="1:19" x14ac:dyDescent="0.25">
      <c r="A114" s="200" t="s">
        <v>49</v>
      </c>
      <c r="B114" s="201"/>
      <c r="C114" s="202"/>
      <c r="D114" s="21"/>
      <c r="E114" s="21"/>
      <c r="F114" s="21"/>
      <c r="G114" s="21"/>
      <c r="H114" s="29">
        <f>SUM(H97:H113)</f>
        <v>22.799999999999997</v>
      </c>
      <c r="I114" s="29">
        <f>+I95</f>
        <v>13.030000000000001</v>
      </c>
      <c r="J114" s="29">
        <f t="shared" ref="J114:S114" si="4">SUM(J97:J113)</f>
        <v>61.6</v>
      </c>
      <c r="K114" s="29">
        <f t="shared" si="4"/>
        <v>773.7</v>
      </c>
      <c r="L114" s="29">
        <f t="shared" si="4"/>
        <v>0.39</v>
      </c>
      <c r="M114" s="29">
        <f t="shared" si="4"/>
        <v>6.49</v>
      </c>
      <c r="N114" s="29">
        <f t="shared" si="4"/>
        <v>155</v>
      </c>
      <c r="O114" s="29">
        <f t="shared" si="4"/>
        <v>0.54100000000000004</v>
      </c>
      <c r="P114" s="29">
        <f t="shared" si="4"/>
        <v>245.98999999999998</v>
      </c>
      <c r="Q114" s="29">
        <f t="shared" si="4"/>
        <v>326.70000000000005</v>
      </c>
      <c r="R114" s="29">
        <f t="shared" si="4"/>
        <v>53.62</v>
      </c>
      <c r="S114" s="29">
        <f t="shared" si="4"/>
        <v>3.54</v>
      </c>
    </row>
    <row r="115" spans="1:19" x14ac:dyDescent="0.25">
      <c r="A115" s="206" t="s">
        <v>113</v>
      </c>
      <c r="B115" s="207"/>
      <c r="C115" s="208"/>
      <c r="D115" s="12"/>
      <c r="E115" s="12"/>
      <c r="F115" s="12"/>
      <c r="G115" s="12"/>
      <c r="H115" s="29">
        <f>SUM(H111:H114)</f>
        <v>25.689999999999998</v>
      </c>
      <c r="I115" s="37">
        <f t="shared" ref="I115:R115" si="5">SUM(I114+I95+I75+I28+I24)</f>
        <v>59.95</v>
      </c>
      <c r="J115" s="37">
        <f t="shared" si="5"/>
        <v>322.91000000000003</v>
      </c>
      <c r="K115" s="37">
        <f t="shared" si="5"/>
        <v>2444.4500000000007</v>
      </c>
      <c r="L115" s="37">
        <f t="shared" si="5"/>
        <v>1.105</v>
      </c>
      <c r="M115" s="37">
        <f t="shared" si="5"/>
        <v>45.21</v>
      </c>
      <c r="N115" s="37">
        <f t="shared" si="5"/>
        <v>403.29999999999995</v>
      </c>
      <c r="O115" s="37">
        <f t="shared" si="5"/>
        <v>12.610999999999997</v>
      </c>
      <c r="P115" s="37">
        <f t="shared" si="5"/>
        <v>1020.83</v>
      </c>
      <c r="Q115" s="37">
        <f t="shared" si="5"/>
        <v>1114.4100000000001</v>
      </c>
      <c r="R115" s="37">
        <f t="shared" si="5"/>
        <v>343.84000000000003</v>
      </c>
      <c r="S115" s="37">
        <f>SUM(S114+S95+S75+S28+S25)</f>
        <v>16.34</v>
      </c>
    </row>
  </sheetData>
  <mergeCells count="128">
    <mergeCell ref="A104:C104"/>
    <mergeCell ref="A105:C105"/>
    <mergeCell ref="A115:C115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111:C111"/>
    <mergeCell ref="A112:C112"/>
    <mergeCell ref="A113:C113"/>
    <mergeCell ref="A114:C114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6:C96"/>
    <mergeCell ref="D96:G96"/>
    <mergeCell ref="A97:C97"/>
    <mergeCell ref="A74:C74"/>
    <mergeCell ref="A75:C75"/>
    <mergeCell ref="A76:C76"/>
    <mergeCell ref="D76:G76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68:C68"/>
    <mergeCell ref="A69:C69"/>
    <mergeCell ref="A70:C70"/>
    <mergeCell ref="A71:C71"/>
    <mergeCell ref="A72:C72"/>
    <mergeCell ref="A73:C73"/>
    <mergeCell ref="A65:C65"/>
    <mergeCell ref="A66:C66"/>
    <mergeCell ref="A67:C67"/>
    <mergeCell ref="A59:C59"/>
    <mergeCell ref="A60:C60"/>
    <mergeCell ref="A61:C61"/>
    <mergeCell ref="A62:C62"/>
    <mergeCell ref="A63:C63"/>
    <mergeCell ref="A64:C64"/>
    <mergeCell ref="A46:C46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4:C24"/>
    <mergeCell ref="A25:C25"/>
    <mergeCell ref="D25:G25"/>
    <mergeCell ref="A26:C26"/>
    <mergeCell ref="A27:C27"/>
    <mergeCell ref="A28:C28"/>
    <mergeCell ref="A40:C40"/>
    <mergeCell ref="A41:C41"/>
    <mergeCell ref="A42:C42"/>
    <mergeCell ref="L3:O3"/>
    <mergeCell ref="P3:S3"/>
    <mergeCell ref="A4:C4"/>
    <mergeCell ref="H4:H5"/>
    <mergeCell ref="I4:I5"/>
    <mergeCell ref="J4:J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110:C110"/>
    <mergeCell ref="A1:B1"/>
    <mergeCell ref="C1:G1"/>
    <mergeCell ref="H1:J1"/>
    <mergeCell ref="A2:B2"/>
    <mergeCell ref="C2:G2"/>
    <mergeCell ref="A3:C3"/>
    <mergeCell ref="H3:K3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3:C23"/>
    <mergeCell ref="A29:C29"/>
    <mergeCell ref="D29:G29"/>
    <mergeCell ref="A30:C30"/>
    <mergeCell ref="A31:C31"/>
    <mergeCell ref="A32:C32"/>
    <mergeCell ref="A33:C33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workbookViewId="0">
      <selection activeCell="V2" sqref="V2"/>
    </sheetView>
  </sheetViews>
  <sheetFormatPr defaultRowHeight="15" x14ac:dyDescent="0.25"/>
  <cols>
    <col min="3" max="3" width="12.5703125" customWidth="1"/>
    <col min="4" max="5" width="7.42578125" customWidth="1"/>
    <col min="6" max="6" width="6.85546875" customWidth="1"/>
    <col min="7" max="7" width="6.5703125" customWidth="1"/>
    <col min="8" max="8" width="6.42578125" customWidth="1"/>
    <col min="9" max="9" width="6.5703125" customWidth="1"/>
    <col min="10" max="10" width="7" customWidth="1"/>
    <col min="11" max="11" width="8" bestFit="1" customWidth="1"/>
    <col min="12" max="12" width="6.28515625" customWidth="1"/>
    <col min="13" max="13" width="6.42578125" customWidth="1"/>
    <col min="14" max="15" width="6.7109375" customWidth="1"/>
    <col min="16" max="16" width="7.140625" customWidth="1"/>
    <col min="17" max="17" width="7.42578125" customWidth="1"/>
    <col min="18" max="18" width="7.5703125" customWidth="1"/>
    <col min="19" max="19" width="7.140625" customWidth="1"/>
  </cols>
  <sheetData>
    <row r="1" spans="1:19" x14ac:dyDescent="0.25">
      <c r="A1" s="244" t="s">
        <v>258</v>
      </c>
      <c r="B1" s="281"/>
      <c r="C1" s="243" t="s">
        <v>425</v>
      </c>
      <c r="D1" s="243"/>
      <c r="E1" s="243"/>
      <c r="F1" s="243"/>
      <c r="G1" s="243"/>
      <c r="I1" s="244" t="s">
        <v>259</v>
      </c>
      <c r="J1" s="281"/>
      <c r="K1" s="281"/>
    </row>
    <row r="2" spans="1:19" x14ac:dyDescent="0.25">
      <c r="A2" s="279" t="s">
        <v>223</v>
      </c>
      <c r="B2" s="312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9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35" t="s">
        <v>226</v>
      </c>
      <c r="M3" s="235"/>
      <c r="N3" s="235"/>
      <c r="O3" s="235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260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316"/>
      <c r="M5" s="316"/>
      <c r="N5" s="316"/>
      <c r="O5" s="316"/>
      <c r="P5" s="316"/>
      <c r="Q5" s="316"/>
      <c r="R5" s="316"/>
      <c r="S5" s="316"/>
    </row>
    <row r="6" spans="1:19" x14ac:dyDescent="0.25">
      <c r="A6" s="191"/>
      <c r="B6" s="192"/>
      <c r="C6" s="193"/>
      <c r="D6" s="287" t="s">
        <v>28</v>
      </c>
      <c r="E6" s="287"/>
      <c r="F6" s="287"/>
      <c r="G6" s="287"/>
      <c r="H6" s="88"/>
      <c r="I6" s="88"/>
      <c r="J6" s="88"/>
      <c r="K6" s="83"/>
      <c r="L6" s="276"/>
      <c r="M6" s="276"/>
      <c r="N6" s="276"/>
      <c r="O6" s="276"/>
      <c r="P6" s="276"/>
      <c r="Q6" s="276"/>
      <c r="R6" s="276"/>
      <c r="S6" s="276"/>
    </row>
    <row r="7" spans="1:19" x14ac:dyDescent="0.25">
      <c r="A7" s="191" t="s">
        <v>261</v>
      </c>
      <c r="B7" s="192"/>
      <c r="C7" s="193"/>
      <c r="D7" s="16" t="s">
        <v>262</v>
      </c>
      <c r="E7" s="88">
        <v>112</v>
      </c>
      <c r="F7" s="87"/>
      <c r="G7" s="87"/>
      <c r="H7" s="88">
        <v>10.4</v>
      </c>
      <c r="I7" s="88">
        <v>18.53</v>
      </c>
      <c r="J7" s="88">
        <v>1.97</v>
      </c>
      <c r="K7" s="88">
        <v>216.16</v>
      </c>
      <c r="L7" s="30">
        <v>1.93</v>
      </c>
      <c r="M7" s="30">
        <v>0.19</v>
      </c>
      <c r="N7" s="30">
        <v>242.22</v>
      </c>
      <c r="O7" s="30">
        <v>0.39</v>
      </c>
      <c r="P7" s="30">
        <v>76.930000000000007</v>
      </c>
      <c r="Q7" s="30">
        <v>168.49</v>
      </c>
      <c r="R7" s="30">
        <v>12.04</v>
      </c>
      <c r="S7" s="30">
        <v>1.97</v>
      </c>
    </row>
    <row r="8" spans="1:19" x14ac:dyDescent="0.25">
      <c r="A8" s="270" t="s">
        <v>263</v>
      </c>
      <c r="B8" s="271"/>
      <c r="C8" s="272"/>
      <c r="D8" s="21"/>
      <c r="E8" s="13"/>
      <c r="F8" s="21">
        <v>80</v>
      </c>
      <c r="G8" s="13">
        <v>80</v>
      </c>
      <c r="H8" s="54"/>
      <c r="I8" s="13"/>
      <c r="J8" s="13"/>
      <c r="K8" s="80"/>
      <c r="M8" s="12"/>
      <c r="N8" s="12"/>
      <c r="O8" s="12"/>
      <c r="P8" s="12"/>
      <c r="Q8" s="12"/>
      <c r="R8" s="12"/>
      <c r="S8" s="12"/>
    </row>
    <row r="9" spans="1:19" x14ac:dyDescent="0.25">
      <c r="A9" s="188" t="s">
        <v>32</v>
      </c>
      <c r="B9" s="189"/>
      <c r="C9" s="190"/>
      <c r="D9" s="21"/>
      <c r="E9" s="13"/>
      <c r="F9" s="13">
        <v>30</v>
      </c>
      <c r="G9" s="13">
        <v>30</v>
      </c>
      <c r="H9" s="54"/>
      <c r="I9" s="13"/>
      <c r="J9" s="13"/>
      <c r="K9" s="80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88" t="s">
        <v>35</v>
      </c>
      <c r="B10" s="189"/>
      <c r="C10" s="190"/>
      <c r="D10" s="21"/>
      <c r="E10" s="13"/>
      <c r="F10" s="13">
        <v>0.4</v>
      </c>
      <c r="G10" s="13">
        <v>0.4</v>
      </c>
      <c r="H10" s="54"/>
      <c r="I10" s="13"/>
      <c r="J10" s="13"/>
      <c r="K10" s="80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88" t="s">
        <v>34</v>
      </c>
      <c r="B11" s="189"/>
      <c r="C11" s="190"/>
      <c r="D11" s="21"/>
      <c r="E11" s="13"/>
      <c r="F11" s="13">
        <v>4</v>
      </c>
      <c r="G11" s="13">
        <v>4</v>
      </c>
      <c r="H11" s="54"/>
      <c r="I11" s="13"/>
      <c r="J11" s="13"/>
      <c r="K11" s="80"/>
      <c r="L11" s="12"/>
      <c r="M11" s="12"/>
      <c r="N11" s="12"/>
      <c r="O11" s="12"/>
      <c r="P11" s="12"/>
      <c r="Q11" s="12"/>
      <c r="R11" s="12"/>
      <c r="S11" s="12"/>
    </row>
    <row r="12" spans="1:19" x14ac:dyDescent="0.25">
      <c r="A12" s="188" t="s">
        <v>34</v>
      </c>
      <c r="B12" s="189"/>
      <c r="C12" s="190"/>
      <c r="D12" s="21"/>
      <c r="E12" s="13"/>
      <c r="F12" s="13">
        <v>5</v>
      </c>
      <c r="G12" s="13">
        <v>5</v>
      </c>
      <c r="H12" s="54"/>
      <c r="I12" s="13"/>
      <c r="J12" s="13"/>
      <c r="K12" s="80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191" t="s">
        <v>264</v>
      </c>
      <c r="B13" s="192"/>
      <c r="C13" s="193"/>
      <c r="D13" s="19"/>
      <c r="E13" s="19">
        <v>100</v>
      </c>
      <c r="F13" s="19">
        <v>103</v>
      </c>
      <c r="G13" s="19">
        <v>100</v>
      </c>
      <c r="H13" s="19">
        <v>1</v>
      </c>
      <c r="I13" s="19">
        <v>7</v>
      </c>
      <c r="J13" s="19">
        <v>7</v>
      </c>
      <c r="K13" s="19">
        <v>97</v>
      </c>
      <c r="L13" s="16">
        <v>0.04</v>
      </c>
      <c r="M13" s="18">
        <v>6.51</v>
      </c>
      <c r="N13" s="18">
        <v>0</v>
      </c>
      <c r="O13" s="18">
        <v>0</v>
      </c>
      <c r="P13" s="18">
        <v>98.42</v>
      </c>
      <c r="Q13" s="18">
        <v>55.67</v>
      </c>
      <c r="R13" s="18">
        <v>17.27</v>
      </c>
      <c r="S13" s="45">
        <v>0.69</v>
      </c>
    </row>
    <row r="14" spans="1:19" x14ac:dyDescent="0.25">
      <c r="A14" s="191" t="s">
        <v>265</v>
      </c>
      <c r="B14" s="192"/>
      <c r="C14" s="193"/>
      <c r="D14" s="19"/>
      <c r="E14" s="19"/>
      <c r="F14" s="19"/>
      <c r="G14" s="19"/>
      <c r="H14" s="19"/>
      <c r="I14" s="19"/>
      <c r="J14" s="19"/>
      <c r="K14" s="19"/>
      <c r="L14" s="16"/>
      <c r="M14" s="22"/>
      <c r="N14" s="22"/>
      <c r="O14" s="22"/>
      <c r="P14" s="22"/>
      <c r="Q14" s="22"/>
      <c r="R14" s="22"/>
      <c r="S14" s="22"/>
    </row>
    <row r="15" spans="1:19" x14ac:dyDescent="0.25">
      <c r="A15" s="194" t="s">
        <v>109</v>
      </c>
      <c r="B15" s="194"/>
      <c r="C15" s="194"/>
      <c r="D15" s="16" t="s">
        <v>110</v>
      </c>
      <c r="E15" s="169" t="s">
        <v>111</v>
      </c>
      <c r="F15" s="16"/>
      <c r="G15" s="16"/>
      <c r="H15" s="16">
        <v>0.53</v>
      </c>
      <c r="I15" s="16">
        <v>0</v>
      </c>
      <c r="J15" s="16">
        <v>9.4700000000000006</v>
      </c>
      <c r="K15" s="16">
        <v>41.6</v>
      </c>
      <c r="L15" s="18">
        <v>0</v>
      </c>
      <c r="M15" s="18">
        <v>2.13</v>
      </c>
      <c r="N15" s="18">
        <v>0</v>
      </c>
      <c r="O15" s="18">
        <v>0</v>
      </c>
      <c r="P15" s="18">
        <v>15.33</v>
      </c>
      <c r="Q15" s="18">
        <v>23.2</v>
      </c>
      <c r="R15" s="18">
        <v>12.27</v>
      </c>
      <c r="S15" s="18">
        <v>2.13</v>
      </c>
    </row>
    <row r="16" spans="1:19" x14ac:dyDescent="0.25">
      <c r="A16" s="195" t="s">
        <v>90</v>
      </c>
      <c r="B16" s="195"/>
      <c r="C16" s="195"/>
      <c r="D16" s="22"/>
      <c r="E16" s="22"/>
      <c r="F16" s="22">
        <v>15</v>
      </c>
      <c r="G16" s="22">
        <v>15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5">
      <c r="A17" s="196" t="s">
        <v>45</v>
      </c>
      <c r="B17" s="196"/>
      <c r="C17" s="196"/>
      <c r="D17" s="22"/>
      <c r="E17" s="22"/>
      <c r="F17" s="22">
        <v>0.4</v>
      </c>
      <c r="G17" s="22">
        <v>0.4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196" t="s">
        <v>37</v>
      </c>
      <c r="B18" s="196"/>
      <c r="C18" s="196"/>
      <c r="D18" s="34"/>
      <c r="E18" s="34"/>
      <c r="F18" s="34">
        <v>200</v>
      </c>
      <c r="G18" s="34">
        <v>200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197" t="s">
        <v>112</v>
      </c>
      <c r="B19" s="198"/>
      <c r="C19" s="199"/>
      <c r="D19" s="34"/>
      <c r="E19" s="34"/>
      <c r="F19" s="34">
        <v>8</v>
      </c>
      <c r="G19" s="34">
        <v>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x14ac:dyDescent="0.25">
      <c r="A20" s="191" t="s">
        <v>46</v>
      </c>
      <c r="B20" s="192"/>
      <c r="C20" s="193"/>
      <c r="D20" s="22"/>
      <c r="E20" s="16">
        <v>35</v>
      </c>
      <c r="F20" s="16"/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x14ac:dyDescent="0.25">
      <c r="A21" s="191" t="s">
        <v>47</v>
      </c>
      <c r="B21" s="192"/>
      <c r="C21" s="193"/>
      <c r="D21" s="22"/>
      <c r="E21" s="16">
        <v>15</v>
      </c>
      <c r="F21" s="16"/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x14ac:dyDescent="0.25">
      <c r="A22" s="191" t="s">
        <v>250</v>
      </c>
      <c r="B22" s="192"/>
      <c r="C22" s="193"/>
      <c r="D22" s="16" t="s">
        <v>131</v>
      </c>
      <c r="E22" s="16">
        <v>20</v>
      </c>
      <c r="F22" s="16">
        <v>21</v>
      </c>
      <c r="G22" s="16">
        <v>20</v>
      </c>
      <c r="H22" s="19">
        <v>4.6399999999999997</v>
      </c>
      <c r="I22" s="19">
        <v>5.9</v>
      </c>
      <c r="J22" s="19">
        <v>0</v>
      </c>
      <c r="K22" s="19">
        <v>71.66</v>
      </c>
      <c r="L22" s="29">
        <v>0.01</v>
      </c>
      <c r="M22" s="29">
        <v>0.14000000000000001</v>
      </c>
      <c r="N22" s="29">
        <v>52</v>
      </c>
      <c r="O22" s="29">
        <v>6.0999999999999999E-2</v>
      </c>
      <c r="P22" s="29">
        <v>176</v>
      </c>
      <c r="Q22" s="29">
        <v>100</v>
      </c>
      <c r="R22" s="29">
        <v>7</v>
      </c>
      <c r="S22" s="18">
        <v>0.2</v>
      </c>
    </row>
    <row r="23" spans="1:19" x14ac:dyDescent="0.25">
      <c r="A23" s="191" t="s">
        <v>312</v>
      </c>
      <c r="B23" s="192"/>
      <c r="C23" s="193"/>
      <c r="D23" s="19" t="s">
        <v>48</v>
      </c>
      <c r="E23" s="19">
        <v>10</v>
      </c>
      <c r="F23" s="19"/>
      <c r="G23" s="19"/>
      <c r="H23" s="19">
        <v>0.08</v>
      </c>
      <c r="I23" s="19">
        <v>7.25</v>
      </c>
      <c r="J23" s="19">
        <v>0.13</v>
      </c>
      <c r="K23" s="20">
        <v>66</v>
      </c>
      <c r="L23" s="16">
        <v>0</v>
      </c>
      <c r="M23" s="16">
        <v>0</v>
      </c>
      <c r="N23" s="16">
        <v>40</v>
      </c>
      <c r="O23" s="16">
        <v>0.01</v>
      </c>
      <c r="P23" s="16">
        <v>2.4</v>
      </c>
      <c r="Q23" s="16">
        <v>3</v>
      </c>
      <c r="R23" s="16">
        <v>0</v>
      </c>
      <c r="S23" s="16">
        <v>0.02</v>
      </c>
    </row>
    <row r="24" spans="1:19" x14ac:dyDescent="0.25">
      <c r="A24" s="200" t="s">
        <v>49</v>
      </c>
      <c r="B24" s="201"/>
      <c r="C24" s="202"/>
      <c r="D24" s="21"/>
      <c r="E24" s="21"/>
      <c r="F24" s="21"/>
      <c r="G24" s="21"/>
      <c r="H24" s="29">
        <f t="shared" ref="H24:S24" si="0">SUM(H13:H23)</f>
        <v>9.8699999999999992</v>
      </c>
      <c r="I24" s="29">
        <f t="shared" si="0"/>
        <v>20.66</v>
      </c>
      <c r="J24" s="29">
        <f t="shared" si="0"/>
        <v>41</v>
      </c>
      <c r="K24" s="29">
        <f t="shared" si="0"/>
        <v>393.09</v>
      </c>
      <c r="L24" s="29">
        <f t="shared" si="0"/>
        <v>0.24</v>
      </c>
      <c r="M24" s="29">
        <f t="shared" si="0"/>
        <v>8.7800000000000011</v>
      </c>
      <c r="N24" s="29">
        <f t="shared" si="0"/>
        <v>92</v>
      </c>
      <c r="O24" s="29">
        <f t="shared" si="0"/>
        <v>0.17100000000000001</v>
      </c>
      <c r="P24" s="29">
        <f t="shared" si="0"/>
        <v>302.64</v>
      </c>
      <c r="Q24" s="29">
        <f t="shared" si="0"/>
        <v>207.35</v>
      </c>
      <c r="R24" s="29">
        <f t="shared" si="0"/>
        <v>44.86</v>
      </c>
      <c r="S24" s="18">
        <f t="shared" si="0"/>
        <v>3.92</v>
      </c>
    </row>
    <row r="25" spans="1:19" x14ac:dyDescent="0.25">
      <c r="A25" s="209"/>
      <c r="B25" s="210"/>
      <c r="C25" s="211"/>
      <c r="D25" s="206" t="s">
        <v>50</v>
      </c>
      <c r="E25" s="219"/>
      <c r="F25" s="219"/>
      <c r="G25" s="220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03" t="s">
        <v>194</v>
      </c>
      <c r="B26" s="204"/>
      <c r="C26" s="205"/>
      <c r="D26" s="19" t="s">
        <v>195</v>
      </c>
      <c r="E26" s="19">
        <v>200</v>
      </c>
      <c r="F26" s="19"/>
      <c r="G26" s="19"/>
      <c r="H26" s="19">
        <v>3.6</v>
      </c>
      <c r="I26" s="19">
        <v>2.67</v>
      </c>
      <c r="J26" s="19">
        <v>29.2</v>
      </c>
      <c r="K26" s="19">
        <v>155.19999999999999</v>
      </c>
      <c r="L26" s="18">
        <v>0.03</v>
      </c>
      <c r="M26" s="18">
        <v>1.47</v>
      </c>
      <c r="N26" s="18">
        <v>0</v>
      </c>
      <c r="O26" s="18">
        <v>0</v>
      </c>
      <c r="P26" s="18">
        <v>158.66999999999999</v>
      </c>
      <c r="Q26" s="18">
        <v>132</v>
      </c>
      <c r="R26" s="18">
        <v>29.33</v>
      </c>
      <c r="S26" s="18">
        <v>2.4</v>
      </c>
    </row>
    <row r="27" spans="1:19" x14ac:dyDescent="0.25">
      <c r="A27" s="267" t="s">
        <v>32</v>
      </c>
      <c r="B27" s="268"/>
      <c r="C27" s="269"/>
      <c r="D27" s="19"/>
      <c r="E27" s="19"/>
      <c r="F27" s="109">
        <v>100</v>
      </c>
      <c r="G27" s="109">
        <v>100</v>
      </c>
      <c r="H27" s="19"/>
      <c r="I27" s="19"/>
      <c r="J27" s="19"/>
      <c r="K27" s="19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15" t="s">
        <v>90</v>
      </c>
      <c r="B28" s="216"/>
      <c r="C28" s="217"/>
      <c r="D28" s="21"/>
      <c r="E28" s="21"/>
      <c r="F28" s="21">
        <v>13</v>
      </c>
      <c r="G28" s="21">
        <v>13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15" t="s">
        <v>196</v>
      </c>
      <c r="B29" s="216"/>
      <c r="C29" s="217"/>
      <c r="D29" s="21"/>
      <c r="E29" s="21"/>
      <c r="F29" s="21">
        <v>5</v>
      </c>
      <c r="G29" s="21">
        <v>5</v>
      </c>
      <c r="H29" s="21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15" t="s">
        <v>37</v>
      </c>
      <c r="B30" s="216"/>
      <c r="C30" s="217"/>
      <c r="D30" s="21"/>
      <c r="E30" s="21"/>
      <c r="F30" s="21">
        <v>120</v>
      </c>
      <c r="G30" s="21">
        <v>120</v>
      </c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3.5" customHeight="1" x14ac:dyDescent="0.25">
      <c r="A31" s="191" t="s">
        <v>133</v>
      </c>
      <c r="B31" s="192"/>
      <c r="C31" s="193"/>
      <c r="D31" s="16"/>
      <c r="E31" s="16">
        <v>10</v>
      </c>
      <c r="F31" s="16"/>
      <c r="G31" s="16"/>
      <c r="H31" s="16">
        <v>2.7</v>
      </c>
      <c r="I31" s="16">
        <v>1.95</v>
      </c>
      <c r="J31" s="16">
        <v>10.18</v>
      </c>
      <c r="K31" s="16">
        <v>60.8</v>
      </c>
      <c r="L31" s="18">
        <v>0.02</v>
      </c>
      <c r="M31" s="18">
        <v>0</v>
      </c>
      <c r="N31" s="18">
        <v>9.77</v>
      </c>
      <c r="O31" s="18">
        <v>0</v>
      </c>
      <c r="P31" s="18">
        <v>6.16</v>
      </c>
      <c r="Q31" s="18">
        <v>13.08</v>
      </c>
      <c r="R31" s="18">
        <v>2.25</v>
      </c>
      <c r="S31" s="18">
        <v>0.15</v>
      </c>
    </row>
    <row r="32" spans="1:19" ht="13.5" customHeight="1" x14ac:dyDescent="0.25">
      <c r="A32" s="200" t="s">
        <v>49</v>
      </c>
      <c r="B32" s="201"/>
      <c r="C32" s="202"/>
      <c r="D32" s="22"/>
      <c r="E32" s="70"/>
      <c r="F32" s="22"/>
      <c r="G32" s="71"/>
      <c r="H32" s="18">
        <f>SUM('8 день'!H25:H25)</f>
        <v>2.7</v>
      </c>
      <c r="I32" s="18">
        <f>SUM('8 день'!I25:I25)</f>
        <v>1.95</v>
      </c>
      <c r="J32" s="18">
        <f>SUM('8 день'!J25:J25)</f>
        <v>10.18</v>
      </c>
      <c r="K32" s="18">
        <f>SUM('8 день'!K25:K25)</f>
        <v>60.8</v>
      </c>
      <c r="L32" s="18">
        <f>SUM('8 день'!L25:L25)</f>
        <v>0.02</v>
      </c>
      <c r="M32" s="18">
        <f>SUM('8 день'!M25:M25)</f>
        <v>0</v>
      </c>
      <c r="N32" s="18">
        <f>SUM('8 день'!N25:N25)</f>
        <v>9.77</v>
      </c>
      <c r="O32" s="18">
        <f>SUM('8 день'!O25:O25)</f>
        <v>0</v>
      </c>
      <c r="P32" s="18">
        <f>SUM('8 день'!P25:P25)</f>
        <v>6.16</v>
      </c>
      <c r="Q32" s="18">
        <f>SUM('8 день'!Q25:Q25)</f>
        <v>13.08</v>
      </c>
      <c r="R32" s="18">
        <f>SUM('8 день'!R25:R25)</f>
        <v>2.25</v>
      </c>
      <c r="S32" s="18">
        <f>SUM('8 день'!S25:S25)</f>
        <v>0.15</v>
      </c>
    </row>
    <row r="33" spans="1:19" x14ac:dyDescent="0.25">
      <c r="A33" s="209"/>
      <c r="B33" s="210"/>
      <c r="C33" s="211"/>
      <c r="D33" s="206" t="s">
        <v>57</v>
      </c>
      <c r="E33" s="207"/>
      <c r="F33" s="207"/>
      <c r="G33" s="20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3.5" customHeight="1" x14ac:dyDescent="0.25">
      <c r="A34" s="255" t="s">
        <v>285</v>
      </c>
      <c r="B34" s="256"/>
      <c r="C34" s="257"/>
      <c r="D34" s="57" t="s">
        <v>286</v>
      </c>
      <c r="E34" s="58">
        <v>250</v>
      </c>
      <c r="F34" s="58"/>
      <c r="G34" s="58"/>
      <c r="H34" s="61">
        <v>2.09</v>
      </c>
      <c r="I34" s="61">
        <v>5.09</v>
      </c>
      <c r="J34" s="61">
        <v>12.69</v>
      </c>
      <c r="K34" s="61">
        <v>114.5</v>
      </c>
      <c r="L34" s="61">
        <v>0.1</v>
      </c>
      <c r="M34" s="61">
        <v>13.13</v>
      </c>
      <c r="N34" s="61">
        <v>0</v>
      </c>
      <c r="O34" s="61">
        <v>7.0000000000000007E-2</v>
      </c>
      <c r="P34" s="61">
        <v>39.75</v>
      </c>
      <c r="Q34" s="61">
        <v>65.83</v>
      </c>
      <c r="R34" s="61">
        <v>28.08</v>
      </c>
      <c r="S34" s="61">
        <v>1.08</v>
      </c>
    </row>
    <row r="35" spans="1:19" x14ac:dyDescent="0.25">
      <c r="A35" s="274" t="s">
        <v>246</v>
      </c>
      <c r="B35" s="262"/>
      <c r="C35" s="263"/>
      <c r="D35" s="57"/>
      <c r="E35" s="58"/>
      <c r="F35" s="59">
        <v>100</v>
      </c>
      <c r="G35" s="59">
        <v>75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1:19" x14ac:dyDescent="0.25">
      <c r="A36" s="258" t="s">
        <v>68</v>
      </c>
      <c r="B36" s="259"/>
      <c r="C36" s="260"/>
      <c r="D36" s="57"/>
      <c r="E36" s="58"/>
      <c r="F36" s="59">
        <v>25</v>
      </c>
      <c r="G36" s="59">
        <v>20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1:19" x14ac:dyDescent="0.25">
      <c r="A37" s="274" t="s">
        <v>63</v>
      </c>
      <c r="B37" s="262"/>
      <c r="C37" s="263"/>
      <c r="D37" s="57"/>
      <c r="E37" s="58"/>
      <c r="F37" s="59">
        <v>12.5</v>
      </c>
      <c r="G37" s="59">
        <v>10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1:19" x14ac:dyDescent="0.25">
      <c r="A38" s="274" t="s">
        <v>64</v>
      </c>
      <c r="B38" s="262"/>
      <c r="C38" s="263"/>
      <c r="D38" s="57"/>
      <c r="E38" s="58"/>
      <c r="F38" s="59">
        <v>12</v>
      </c>
      <c r="G38" s="59">
        <v>10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1:19" x14ac:dyDescent="0.25">
      <c r="A39" s="274" t="s">
        <v>66</v>
      </c>
      <c r="B39" s="262"/>
      <c r="C39" s="263"/>
      <c r="D39" s="57"/>
      <c r="E39" s="58"/>
      <c r="F39" s="59">
        <v>5</v>
      </c>
      <c r="G39" s="59">
        <v>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1:19" x14ac:dyDescent="0.25">
      <c r="A40" s="274" t="s">
        <v>35</v>
      </c>
      <c r="B40" s="262"/>
      <c r="C40" s="263"/>
      <c r="D40" s="57"/>
      <c r="E40" s="58"/>
      <c r="F40" s="59">
        <v>1.2</v>
      </c>
      <c r="G40" s="59">
        <v>1.2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1:19" x14ac:dyDescent="0.25">
      <c r="A41" s="258" t="s">
        <v>287</v>
      </c>
      <c r="B41" s="259"/>
      <c r="C41" s="260"/>
      <c r="D41" s="57"/>
      <c r="E41" s="58"/>
      <c r="F41" s="59">
        <v>16.75</v>
      </c>
      <c r="G41" s="59">
        <v>15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1:19" x14ac:dyDescent="0.25">
      <c r="A42" s="188" t="s">
        <v>69</v>
      </c>
      <c r="B42" s="189"/>
      <c r="C42" s="190"/>
      <c r="D42" s="22"/>
      <c r="E42" s="22"/>
      <c r="F42" s="22">
        <v>0.02</v>
      </c>
      <c r="G42" s="22">
        <v>0.02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1" customFormat="1" x14ac:dyDescent="0.25">
      <c r="A43" s="274" t="s">
        <v>37</v>
      </c>
      <c r="B43" s="262"/>
      <c r="C43" s="263"/>
      <c r="D43" s="57"/>
      <c r="E43" s="58"/>
      <c r="F43" s="59">
        <v>175</v>
      </c>
      <c r="G43" s="59">
        <v>175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x14ac:dyDescent="0.25">
      <c r="A44" s="191" t="s">
        <v>266</v>
      </c>
      <c r="B44" s="192"/>
      <c r="C44" s="193"/>
      <c r="D44" s="16" t="s">
        <v>267</v>
      </c>
      <c r="E44" s="16">
        <v>80</v>
      </c>
      <c r="F44" s="16"/>
      <c r="G44" s="16"/>
      <c r="H44" s="16">
        <v>10.8</v>
      </c>
      <c r="I44" s="16">
        <v>7.36</v>
      </c>
      <c r="J44" s="16">
        <v>6.88</v>
      </c>
      <c r="K44" s="16">
        <v>136.96</v>
      </c>
      <c r="L44" s="18">
        <v>0.15</v>
      </c>
      <c r="M44" s="18">
        <v>10.16</v>
      </c>
      <c r="N44" s="18">
        <v>419.2</v>
      </c>
      <c r="O44" s="18">
        <v>0</v>
      </c>
      <c r="P44" s="18">
        <v>24</v>
      </c>
      <c r="Q44" s="18">
        <v>191.2</v>
      </c>
      <c r="R44" s="18">
        <v>13.6</v>
      </c>
      <c r="S44" s="18">
        <v>4</v>
      </c>
    </row>
    <row r="45" spans="1:19" x14ac:dyDescent="0.25">
      <c r="A45" s="188" t="s">
        <v>268</v>
      </c>
      <c r="B45" s="189"/>
      <c r="C45" s="190"/>
      <c r="D45" s="22"/>
      <c r="E45" s="22"/>
      <c r="F45" s="22">
        <v>138</v>
      </c>
      <c r="G45" s="22">
        <v>113.6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09" t="s">
        <v>66</v>
      </c>
      <c r="B46" s="210"/>
      <c r="C46" s="211"/>
      <c r="D46" s="22"/>
      <c r="E46" s="22"/>
      <c r="F46" s="22">
        <v>8</v>
      </c>
      <c r="G46" s="22">
        <v>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09" t="s">
        <v>35</v>
      </c>
      <c r="B47" s="210"/>
      <c r="C47" s="211"/>
      <c r="D47" s="22"/>
      <c r="E47" s="22"/>
      <c r="F47" s="22">
        <v>0.8</v>
      </c>
      <c r="G47" s="22">
        <v>0.8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88" t="s">
        <v>69</v>
      </c>
      <c r="B48" s="189"/>
      <c r="C48" s="190"/>
      <c r="D48" s="22"/>
      <c r="E48" s="22"/>
      <c r="F48" s="22">
        <v>0.01</v>
      </c>
      <c r="G48" s="129">
        <v>0.01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21" x14ac:dyDescent="0.25">
      <c r="A49" s="188" t="s">
        <v>77</v>
      </c>
      <c r="B49" s="189"/>
      <c r="C49" s="190"/>
      <c r="D49" s="22"/>
      <c r="E49" s="22"/>
      <c r="F49" s="22">
        <v>4</v>
      </c>
      <c r="G49" s="22">
        <v>4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21" x14ac:dyDescent="0.25">
      <c r="A50" s="200" t="s">
        <v>168</v>
      </c>
      <c r="B50" s="201"/>
      <c r="C50" s="202"/>
      <c r="D50" s="18" t="s">
        <v>169</v>
      </c>
      <c r="E50" s="18">
        <v>50</v>
      </c>
      <c r="F50" s="18"/>
      <c r="G50" s="18"/>
      <c r="H50" s="18">
        <v>0.81</v>
      </c>
      <c r="I50" s="18">
        <v>2.93</v>
      </c>
      <c r="J50" s="18">
        <v>3.52</v>
      </c>
      <c r="K50" s="18">
        <v>43.75</v>
      </c>
      <c r="L50" s="18">
        <v>0.01</v>
      </c>
      <c r="M50" s="18">
        <v>0.63</v>
      </c>
      <c r="N50" s="18">
        <v>17.25</v>
      </c>
      <c r="O50" s="18">
        <v>0.01</v>
      </c>
      <c r="P50" s="18">
        <v>16.059999999999999</v>
      </c>
      <c r="Q50" s="18">
        <v>16.32</v>
      </c>
      <c r="R50" s="18">
        <v>4.1900000000000004</v>
      </c>
      <c r="S50" s="18">
        <v>0.19</v>
      </c>
    </row>
    <row r="51" spans="1:21" x14ac:dyDescent="0.25">
      <c r="A51" s="264" t="s">
        <v>76</v>
      </c>
      <c r="B51" s="265"/>
      <c r="C51" s="266"/>
      <c r="D51" s="22"/>
      <c r="E51" s="22"/>
      <c r="F51" s="22">
        <v>12.5</v>
      </c>
      <c r="G51" s="22">
        <v>12.5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21" x14ac:dyDescent="0.25">
      <c r="A52" s="195" t="s">
        <v>77</v>
      </c>
      <c r="B52" s="195"/>
      <c r="C52" s="195"/>
      <c r="D52" s="22"/>
      <c r="E52" s="22"/>
      <c r="F52" s="22">
        <v>3.75</v>
      </c>
      <c r="G52" s="22">
        <v>3.75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21" x14ac:dyDescent="0.25">
      <c r="A53" s="195" t="s">
        <v>35</v>
      </c>
      <c r="B53" s="195"/>
      <c r="C53" s="195"/>
      <c r="D53" s="22"/>
      <c r="E53" s="22"/>
      <c r="F53" s="22">
        <v>0.3</v>
      </c>
      <c r="G53" s="22">
        <v>0.3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21" x14ac:dyDescent="0.25">
      <c r="A54" s="195" t="s">
        <v>34</v>
      </c>
      <c r="B54" s="195"/>
      <c r="C54" s="195"/>
      <c r="D54" s="22"/>
      <c r="E54" s="22"/>
      <c r="F54" s="22">
        <v>1</v>
      </c>
      <c r="G54" s="22">
        <v>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21" x14ac:dyDescent="0.25">
      <c r="A55" s="195" t="s">
        <v>64</v>
      </c>
      <c r="B55" s="195"/>
      <c r="C55" s="195"/>
      <c r="D55" s="22"/>
      <c r="E55" s="22"/>
      <c r="F55" s="22">
        <v>11.9</v>
      </c>
      <c r="G55" s="22">
        <v>10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21" x14ac:dyDescent="0.25">
      <c r="A56" s="195" t="s">
        <v>37</v>
      </c>
      <c r="B56" s="195"/>
      <c r="C56" s="195"/>
      <c r="D56" s="18"/>
      <c r="E56" s="34"/>
      <c r="F56" s="34">
        <v>37.5</v>
      </c>
      <c r="G56" s="34">
        <v>37.5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21" x14ac:dyDescent="0.25">
      <c r="A57" s="191" t="s">
        <v>269</v>
      </c>
      <c r="B57" s="192"/>
      <c r="C57" s="193"/>
      <c r="D57" s="16" t="s">
        <v>202</v>
      </c>
      <c r="E57" s="16">
        <v>180</v>
      </c>
      <c r="F57" s="16"/>
      <c r="G57" s="16"/>
      <c r="H57" s="16">
        <v>10.31</v>
      </c>
      <c r="I57" s="16">
        <v>7.31</v>
      </c>
      <c r="J57" s="16">
        <v>46.33</v>
      </c>
      <c r="K57" s="16">
        <v>292.27</v>
      </c>
      <c r="L57" s="18">
        <v>0.25</v>
      </c>
      <c r="M57" s="18">
        <v>0</v>
      </c>
      <c r="N57" s="18">
        <v>0</v>
      </c>
      <c r="O57" s="18">
        <v>0.14000000000000001</v>
      </c>
      <c r="P57" s="18">
        <v>17.77</v>
      </c>
      <c r="Q57" s="18">
        <v>244.51</v>
      </c>
      <c r="R57" s="18">
        <v>162.86000000000001</v>
      </c>
      <c r="S57" s="18">
        <v>5.47</v>
      </c>
    </row>
    <row r="58" spans="1:21" x14ac:dyDescent="0.25">
      <c r="A58" s="188" t="s">
        <v>270</v>
      </c>
      <c r="B58" s="189"/>
      <c r="C58" s="190"/>
      <c r="D58" s="22"/>
      <c r="E58" s="22"/>
      <c r="F58" s="22">
        <v>85.2</v>
      </c>
      <c r="G58" s="22">
        <v>85.2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21" x14ac:dyDescent="0.25">
      <c r="A59" s="209" t="s">
        <v>34</v>
      </c>
      <c r="B59" s="210"/>
      <c r="C59" s="211"/>
      <c r="D59" s="22"/>
      <c r="E59" s="22"/>
      <c r="F59" s="22">
        <v>6</v>
      </c>
      <c r="G59" s="22">
        <v>6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21" x14ac:dyDescent="0.25">
      <c r="A60" s="209" t="s">
        <v>35</v>
      </c>
      <c r="B60" s="210"/>
      <c r="C60" s="211"/>
      <c r="D60" s="22"/>
      <c r="E60" s="22"/>
      <c r="F60" s="22">
        <v>0.8</v>
      </c>
      <c r="G60" s="22">
        <v>0.8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21" s="25" customFormat="1" x14ac:dyDescent="0.25">
      <c r="A61" s="191" t="s">
        <v>422</v>
      </c>
      <c r="B61" s="192"/>
      <c r="C61" s="193"/>
      <c r="D61" s="16"/>
      <c r="E61" s="16">
        <v>60</v>
      </c>
      <c r="F61" s="18">
        <v>109</v>
      </c>
      <c r="G61" s="18">
        <v>60</v>
      </c>
      <c r="H61" s="16">
        <v>0.48</v>
      </c>
      <c r="I61" s="16">
        <v>0.06</v>
      </c>
      <c r="J61" s="16">
        <v>1.02</v>
      </c>
      <c r="K61" s="17">
        <v>6.02</v>
      </c>
      <c r="L61" s="16">
        <v>0.01</v>
      </c>
      <c r="M61" s="16">
        <v>2.1</v>
      </c>
      <c r="N61" s="16">
        <v>0</v>
      </c>
      <c r="O61" s="16">
        <v>0.06</v>
      </c>
      <c r="P61" s="16">
        <v>13.8</v>
      </c>
      <c r="Q61" s="16">
        <v>14.4</v>
      </c>
      <c r="R61" s="16">
        <v>8.4</v>
      </c>
      <c r="S61" s="16">
        <v>0.36</v>
      </c>
      <c r="T61"/>
      <c r="U61"/>
    </row>
    <row r="62" spans="1:21" s="25" customFormat="1" x14ac:dyDescent="0.25">
      <c r="A62" s="191" t="s">
        <v>423</v>
      </c>
      <c r="B62" s="192"/>
      <c r="C62" s="193"/>
      <c r="D62" s="16"/>
      <c r="E62" s="16"/>
      <c r="F62" s="18"/>
      <c r="G62" s="18"/>
      <c r="H62" s="19"/>
      <c r="I62" s="19"/>
      <c r="J62" s="19"/>
      <c r="K62" s="20"/>
      <c r="L62" s="16"/>
      <c r="M62" s="16"/>
      <c r="N62" s="16"/>
      <c r="O62" s="16"/>
      <c r="P62" s="16"/>
      <c r="Q62" s="16"/>
      <c r="R62" s="16"/>
      <c r="S62" s="16"/>
      <c r="T62"/>
      <c r="U62"/>
    </row>
    <row r="63" spans="1:21" x14ac:dyDescent="0.25">
      <c r="A63" s="191" t="s">
        <v>271</v>
      </c>
      <c r="B63" s="192"/>
      <c r="C63" s="193"/>
      <c r="D63" s="16" t="s">
        <v>272</v>
      </c>
      <c r="E63" s="16">
        <v>200</v>
      </c>
      <c r="F63" s="16"/>
      <c r="G63" s="16"/>
      <c r="H63" s="61">
        <v>0.31</v>
      </c>
      <c r="I63" s="61">
        <v>0</v>
      </c>
      <c r="J63" s="61">
        <v>39.4</v>
      </c>
      <c r="K63" s="61">
        <v>160</v>
      </c>
      <c r="L63" s="61">
        <v>0.01</v>
      </c>
      <c r="M63" s="61">
        <v>2.4</v>
      </c>
      <c r="N63" s="61">
        <v>0</v>
      </c>
      <c r="O63" s="61">
        <v>0.02</v>
      </c>
      <c r="P63" s="61">
        <v>22.46</v>
      </c>
      <c r="Q63" s="61">
        <v>18.5</v>
      </c>
      <c r="R63" s="61">
        <v>7.26</v>
      </c>
      <c r="S63" s="61">
        <v>0.19</v>
      </c>
    </row>
    <row r="64" spans="1:21" x14ac:dyDescent="0.25">
      <c r="A64" s="191" t="s">
        <v>273</v>
      </c>
      <c r="B64" s="192"/>
      <c r="C64" s="193"/>
      <c r="D64" s="16"/>
      <c r="E64" s="16"/>
      <c r="F64" s="16"/>
      <c r="G64" s="16"/>
      <c r="H64" s="16"/>
      <c r="I64" s="16"/>
      <c r="J64" s="16"/>
      <c r="K64" s="16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09" t="s">
        <v>274</v>
      </c>
      <c r="B65" s="210"/>
      <c r="C65" s="211"/>
      <c r="D65" s="34"/>
      <c r="E65" s="34"/>
      <c r="F65" s="34">
        <v>60</v>
      </c>
      <c r="G65" s="34">
        <v>60</v>
      </c>
      <c r="H65" s="16"/>
      <c r="I65" s="16"/>
      <c r="J65" s="16"/>
      <c r="K65" s="16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197" t="s">
        <v>90</v>
      </c>
      <c r="B66" s="210"/>
      <c r="C66" s="211"/>
      <c r="D66" s="34"/>
      <c r="E66" s="34"/>
      <c r="F66" s="34">
        <v>15</v>
      </c>
      <c r="G66" s="34">
        <v>15</v>
      </c>
      <c r="H66" s="16"/>
      <c r="I66" s="16"/>
      <c r="J66" s="16"/>
      <c r="K66" s="16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09" t="s">
        <v>54</v>
      </c>
      <c r="B67" s="210"/>
      <c r="C67" s="211"/>
      <c r="D67" s="34"/>
      <c r="E67" s="34"/>
      <c r="F67" s="34">
        <v>10</v>
      </c>
      <c r="G67" s="34">
        <v>10</v>
      </c>
      <c r="H67" s="16"/>
      <c r="I67" s="16"/>
      <c r="J67" s="16"/>
      <c r="K67" s="16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09" t="s">
        <v>37</v>
      </c>
      <c r="B68" s="210"/>
      <c r="C68" s="211"/>
      <c r="D68" s="34"/>
      <c r="E68" s="34"/>
      <c r="F68" s="34">
        <v>144</v>
      </c>
      <c r="G68" s="34">
        <v>144</v>
      </c>
      <c r="H68" s="16"/>
      <c r="I68" s="16"/>
      <c r="J68" s="16"/>
      <c r="K68" s="16"/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191" t="s">
        <v>46</v>
      </c>
      <c r="B69" s="192"/>
      <c r="C69" s="193"/>
      <c r="D69" s="22"/>
      <c r="E69" s="16">
        <v>90</v>
      </c>
      <c r="F69" s="16"/>
      <c r="G69" s="16"/>
      <c r="H69" s="16">
        <v>6.24</v>
      </c>
      <c r="I69" s="16">
        <v>0.79</v>
      </c>
      <c r="J69" s="16">
        <v>38.159999999999997</v>
      </c>
      <c r="K69" s="16">
        <v>184.7</v>
      </c>
      <c r="L69" s="18">
        <v>0.1</v>
      </c>
      <c r="M69" s="18">
        <v>0</v>
      </c>
      <c r="N69" s="18">
        <v>0</v>
      </c>
      <c r="O69" s="18">
        <v>0.04</v>
      </c>
      <c r="P69" s="18">
        <v>26.8</v>
      </c>
      <c r="Q69" s="18">
        <v>17.399999999999999</v>
      </c>
      <c r="R69" s="18">
        <v>91</v>
      </c>
      <c r="S69" s="18">
        <v>1.6</v>
      </c>
    </row>
    <row r="70" spans="1:19" ht="13.5" customHeight="1" x14ac:dyDescent="0.25">
      <c r="A70" s="191" t="s">
        <v>47</v>
      </c>
      <c r="B70" s="192"/>
      <c r="C70" s="193"/>
      <c r="D70" s="22"/>
      <c r="E70" s="16">
        <v>50</v>
      </c>
      <c r="F70" s="16"/>
      <c r="G70" s="16"/>
      <c r="H70" s="16">
        <v>2.8</v>
      </c>
      <c r="I70" s="16">
        <v>0.55000000000000004</v>
      </c>
      <c r="J70" s="16">
        <v>24.7</v>
      </c>
      <c r="K70" s="17">
        <v>114.95</v>
      </c>
      <c r="L70" s="18">
        <v>0.05</v>
      </c>
      <c r="M70" s="18">
        <v>0</v>
      </c>
      <c r="N70" s="18">
        <v>0</v>
      </c>
      <c r="O70" s="18">
        <v>0</v>
      </c>
      <c r="P70" s="18">
        <v>11.5</v>
      </c>
      <c r="Q70" s="18">
        <v>53</v>
      </c>
      <c r="R70" s="18">
        <v>12.5</v>
      </c>
      <c r="S70" s="18">
        <v>1.55</v>
      </c>
    </row>
    <row r="71" spans="1:19" ht="12.75" customHeight="1" x14ac:dyDescent="0.25">
      <c r="A71" s="191" t="s">
        <v>153</v>
      </c>
      <c r="B71" s="192"/>
      <c r="C71" s="193"/>
      <c r="D71" s="16" t="s">
        <v>82</v>
      </c>
      <c r="E71" s="16" t="s">
        <v>83</v>
      </c>
      <c r="F71" s="16">
        <v>185</v>
      </c>
      <c r="G71" s="16">
        <v>185</v>
      </c>
      <c r="H71" s="16">
        <v>2.36</v>
      </c>
      <c r="I71" s="18">
        <v>0.52</v>
      </c>
      <c r="J71" s="16">
        <v>21.35</v>
      </c>
      <c r="K71" s="17">
        <v>99.63</v>
      </c>
      <c r="L71" s="16">
        <v>0.09</v>
      </c>
      <c r="M71" s="16">
        <v>158.15</v>
      </c>
      <c r="N71" s="16">
        <v>0</v>
      </c>
      <c r="O71" s="16">
        <v>0</v>
      </c>
      <c r="P71" s="16">
        <v>89.62</v>
      </c>
      <c r="Q71" s="16">
        <v>60.61</v>
      </c>
      <c r="R71" s="16">
        <v>16.7</v>
      </c>
      <c r="S71" s="16">
        <v>0.78</v>
      </c>
    </row>
    <row r="72" spans="1:19" ht="13.5" customHeight="1" x14ac:dyDescent="0.25">
      <c r="A72" s="200" t="s">
        <v>49</v>
      </c>
      <c r="B72" s="201"/>
      <c r="C72" s="202"/>
      <c r="D72" s="22"/>
      <c r="E72" s="22"/>
      <c r="F72" s="22"/>
      <c r="G72" s="22"/>
      <c r="H72" s="18">
        <f t="shared" ref="H72:S72" si="1">SUM(H44:H71)</f>
        <v>34.110000000000007</v>
      </c>
      <c r="I72" s="18">
        <f t="shared" si="1"/>
        <v>19.52</v>
      </c>
      <c r="J72" s="18">
        <f t="shared" si="1"/>
        <v>181.35999999999999</v>
      </c>
      <c r="K72" s="18">
        <f t="shared" si="1"/>
        <v>1038.2800000000002</v>
      </c>
      <c r="L72" s="18">
        <f t="shared" si="1"/>
        <v>0.67</v>
      </c>
      <c r="M72" s="18">
        <f t="shared" si="1"/>
        <v>173.44</v>
      </c>
      <c r="N72" s="18">
        <f t="shared" si="1"/>
        <v>436.45</v>
      </c>
      <c r="O72" s="18">
        <f t="shared" si="1"/>
        <v>0.27</v>
      </c>
      <c r="P72" s="18">
        <f t="shared" si="1"/>
        <v>222.01</v>
      </c>
      <c r="Q72" s="18">
        <f t="shared" si="1"/>
        <v>615.93999999999994</v>
      </c>
      <c r="R72" s="18">
        <f t="shared" si="1"/>
        <v>316.51</v>
      </c>
      <c r="S72" s="18">
        <f t="shared" si="1"/>
        <v>14.139999999999999</v>
      </c>
    </row>
    <row r="73" spans="1:19" x14ac:dyDescent="0.25">
      <c r="A73" s="200"/>
      <c r="B73" s="201"/>
      <c r="C73" s="202"/>
      <c r="D73" s="206" t="s">
        <v>84</v>
      </c>
      <c r="E73" s="219"/>
      <c r="F73" s="219"/>
      <c r="G73" s="220"/>
      <c r="H73" s="18"/>
      <c r="I73" s="18"/>
      <c r="J73" s="18"/>
      <c r="K73" s="18"/>
      <c r="L73" s="22"/>
      <c r="M73" s="22"/>
      <c r="N73" s="22"/>
      <c r="O73" s="22"/>
      <c r="P73" s="22"/>
      <c r="Q73" s="22"/>
      <c r="R73" s="22"/>
      <c r="S73" s="22"/>
    </row>
    <row r="74" spans="1:19" x14ac:dyDescent="0.25">
      <c r="A74" s="91" t="s">
        <v>275</v>
      </c>
      <c r="B74" s="92"/>
      <c r="C74" s="93"/>
      <c r="D74" s="18" t="s">
        <v>276</v>
      </c>
      <c r="E74" s="69">
        <v>180</v>
      </c>
      <c r="F74" s="18"/>
      <c r="G74" s="32"/>
      <c r="H74" s="18">
        <v>22.05</v>
      </c>
      <c r="I74" s="18">
        <v>15.18</v>
      </c>
      <c r="J74" s="18">
        <v>34.03</v>
      </c>
      <c r="K74" s="18">
        <v>360</v>
      </c>
      <c r="L74" s="18">
        <v>0.08</v>
      </c>
      <c r="M74" s="18">
        <v>1</v>
      </c>
      <c r="N74" s="18">
        <v>92.75</v>
      </c>
      <c r="O74" s="18">
        <v>0.33</v>
      </c>
      <c r="P74" s="18">
        <v>195.35</v>
      </c>
      <c r="Q74" s="18">
        <v>270.63</v>
      </c>
      <c r="R74" s="18">
        <v>31</v>
      </c>
      <c r="S74" s="18">
        <v>1.43</v>
      </c>
    </row>
    <row r="75" spans="1:19" x14ac:dyDescent="0.25">
      <c r="A75" s="209" t="s">
        <v>156</v>
      </c>
      <c r="B75" s="210"/>
      <c r="C75" s="211"/>
      <c r="D75" s="34"/>
      <c r="E75" s="67"/>
      <c r="F75" s="34">
        <v>169.2</v>
      </c>
      <c r="G75" s="68">
        <v>165.6</v>
      </c>
      <c r="H75" s="16"/>
      <c r="I75" s="16"/>
      <c r="J75" s="16"/>
      <c r="K75" s="16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09" t="s">
        <v>157</v>
      </c>
      <c r="B76" s="210"/>
      <c r="C76" s="211"/>
      <c r="D76" s="34"/>
      <c r="E76" s="67"/>
      <c r="F76" s="34">
        <v>10.8</v>
      </c>
      <c r="G76" s="68">
        <v>10.8</v>
      </c>
      <c r="H76" s="16"/>
      <c r="I76" s="16"/>
      <c r="J76" s="16"/>
      <c r="K76" s="16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197" t="s">
        <v>90</v>
      </c>
      <c r="B77" s="198"/>
      <c r="C77" s="199"/>
      <c r="D77" s="34"/>
      <c r="E77" s="67"/>
      <c r="F77" s="34">
        <v>12.4</v>
      </c>
      <c r="G77" s="68">
        <v>12.4</v>
      </c>
      <c r="H77" s="16"/>
      <c r="I77" s="16"/>
      <c r="J77" s="16"/>
      <c r="K77" s="16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09" t="s">
        <v>40</v>
      </c>
      <c r="B78" s="210"/>
      <c r="C78" s="211"/>
      <c r="D78" s="34"/>
      <c r="E78" s="67"/>
      <c r="F78" s="34">
        <v>7</v>
      </c>
      <c r="G78" s="68">
        <v>7</v>
      </c>
      <c r="H78" s="16"/>
      <c r="I78" s="16"/>
      <c r="J78" s="16"/>
      <c r="K78" s="16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09" t="s">
        <v>34</v>
      </c>
      <c r="B79" s="210"/>
      <c r="C79" s="211"/>
      <c r="D79" s="34"/>
      <c r="E79" s="67"/>
      <c r="F79" s="34">
        <v>5</v>
      </c>
      <c r="G79" s="68">
        <v>5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7" t="s">
        <v>160</v>
      </c>
      <c r="B80" s="198"/>
      <c r="C80" s="199"/>
      <c r="D80" s="34"/>
      <c r="E80" s="67"/>
      <c r="F80" s="34">
        <v>7</v>
      </c>
      <c r="G80" s="68">
        <v>7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209" t="s">
        <v>76</v>
      </c>
      <c r="B81" s="210"/>
      <c r="C81" s="211"/>
      <c r="D81" s="34"/>
      <c r="E81" s="67"/>
      <c r="F81" s="34">
        <v>7</v>
      </c>
      <c r="G81" s="68">
        <v>7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188" t="s">
        <v>35</v>
      </c>
      <c r="B82" s="189"/>
      <c r="C82" s="190"/>
      <c r="D82" s="34"/>
      <c r="E82" s="67"/>
      <c r="F82" s="34">
        <v>0.4</v>
      </c>
      <c r="G82" s="68">
        <v>0.4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200" t="s">
        <v>277</v>
      </c>
      <c r="B83" s="201"/>
      <c r="C83" s="202"/>
      <c r="D83" s="18" t="s">
        <v>278</v>
      </c>
      <c r="E83" s="69">
        <v>50</v>
      </c>
      <c r="F83" s="18"/>
      <c r="G83" s="32"/>
      <c r="H83" s="18">
        <v>0.97</v>
      </c>
      <c r="I83" s="18">
        <v>2.2599999999999998</v>
      </c>
      <c r="J83" s="18">
        <v>6.63</v>
      </c>
      <c r="K83" s="18">
        <v>50.75</v>
      </c>
      <c r="L83" s="18">
        <v>0.01</v>
      </c>
      <c r="M83" s="18">
        <v>0.16</v>
      </c>
      <c r="N83" s="18">
        <v>12.6</v>
      </c>
      <c r="O83" s="18">
        <v>0.04</v>
      </c>
      <c r="P83" s="18">
        <v>31.36</v>
      </c>
      <c r="Q83" s="18">
        <v>24.48</v>
      </c>
      <c r="R83" s="18">
        <v>4.4000000000000004</v>
      </c>
      <c r="S83" s="18">
        <v>0.08</v>
      </c>
    </row>
    <row r="84" spans="1:19" x14ac:dyDescent="0.25">
      <c r="A84" s="209" t="s">
        <v>32</v>
      </c>
      <c r="B84" s="210"/>
      <c r="C84" s="211"/>
      <c r="D84" s="34"/>
      <c r="E84" s="67"/>
      <c r="F84" s="34">
        <v>25</v>
      </c>
      <c r="G84" s="68">
        <v>25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209" t="s">
        <v>77</v>
      </c>
      <c r="B85" s="210"/>
      <c r="C85" s="211"/>
      <c r="D85" s="34"/>
      <c r="E85" s="67"/>
      <c r="F85" s="34">
        <v>2.2999999999999998</v>
      </c>
      <c r="G85" s="68">
        <v>2.2999999999999998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7" t="s">
        <v>90</v>
      </c>
      <c r="B86" s="198"/>
      <c r="C86" s="199"/>
      <c r="D86" s="34"/>
      <c r="E86" s="67"/>
      <c r="F86" s="34">
        <v>4</v>
      </c>
      <c r="G86" s="68">
        <v>4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197" t="s">
        <v>34</v>
      </c>
      <c r="B87" s="198"/>
      <c r="C87" s="199"/>
      <c r="D87" s="34"/>
      <c r="E87" s="67"/>
      <c r="F87" s="34">
        <v>2.2999999999999998</v>
      </c>
      <c r="G87" s="68">
        <v>2.2999999999999998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209" t="s">
        <v>279</v>
      </c>
      <c r="B88" s="210"/>
      <c r="C88" s="211"/>
      <c r="D88" s="34"/>
      <c r="E88" s="67"/>
      <c r="F88" s="34">
        <v>2.5000000000000001E-2</v>
      </c>
      <c r="G88" s="68">
        <v>2.5000000000000001E-2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209" t="s">
        <v>37</v>
      </c>
      <c r="B89" s="210"/>
      <c r="C89" s="211"/>
      <c r="D89" s="34"/>
      <c r="E89" s="67"/>
      <c r="F89" s="34">
        <v>25</v>
      </c>
      <c r="G89" s="68">
        <v>25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203" t="s">
        <v>80</v>
      </c>
      <c r="B90" s="204"/>
      <c r="C90" s="205"/>
      <c r="D90" s="37" t="s">
        <v>280</v>
      </c>
      <c r="E90" s="135">
        <v>200</v>
      </c>
      <c r="F90" s="37"/>
      <c r="G90" s="136"/>
      <c r="H90" s="16">
        <v>1</v>
      </c>
      <c r="I90" s="16">
        <v>0.2</v>
      </c>
      <c r="J90" s="16">
        <v>20.2</v>
      </c>
      <c r="K90" s="16">
        <v>86.6</v>
      </c>
      <c r="L90" s="18">
        <v>0.02</v>
      </c>
      <c r="M90" s="18">
        <v>4</v>
      </c>
      <c r="N90" s="18">
        <v>0</v>
      </c>
      <c r="O90" s="18">
        <v>0.02</v>
      </c>
      <c r="P90" s="18">
        <v>14</v>
      </c>
      <c r="Q90" s="18">
        <v>14</v>
      </c>
      <c r="R90" s="18">
        <v>8</v>
      </c>
      <c r="S90" s="18">
        <v>2.8</v>
      </c>
    </row>
    <row r="91" spans="1:19" x14ac:dyDescent="0.25">
      <c r="A91" s="200" t="s">
        <v>49</v>
      </c>
      <c r="B91" s="201"/>
      <c r="C91" s="202"/>
      <c r="D91" s="22"/>
      <c r="E91" s="70"/>
      <c r="F91" s="22"/>
      <c r="G91" s="71"/>
      <c r="H91" s="18">
        <f t="shared" ref="H91:S91" si="2">SUM(H74:H90)</f>
        <v>24.02</v>
      </c>
      <c r="I91" s="18">
        <f t="shared" si="2"/>
        <v>17.639999999999997</v>
      </c>
      <c r="J91" s="18">
        <f t="shared" si="2"/>
        <v>60.86</v>
      </c>
      <c r="K91" s="18">
        <f t="shared" si="2"/>
        <v>497.35</v>
      </c>
      <c r="L91" s="18">
        <f t="shared" si="2"/>
        <v>0.11</v>
      </c>
      <c r="M91" s="18">
        <f t="shared" si="2"/>
        <v>5.16</v>
      </c>
      <c r="N91" s="18">
        <f t="shared" si="2"/>
        <v>105.35</v>
      </c>
      <c r="O91" s="18">
        <f t="shared" si="2"/>
        <v>0.39</v>
      </c>
      <c r="P91" s="18">
        <f t="shared" si="2"/>
        <v>240.70999999999998</v>
      </c>
      <c r="Q91" s="18">
        <f t="shared" si="2"/>
        <v>309.11</v>
      </c>
      <c r="R91" s="18">
        <f t="shared" si="2"/>
        <v>43.4</v>
      </c>
      <c r="S91" s="18">
        <f t="shared" si="2"/>
        <v>4.3099999999999996</v>
      </c>
    </row>
    <row r="92" spans="1:19" x14ac:dyDescent="0.25">
      <c r="A92" s="209"/>
      <c r="B92" s="210"/>
      <c r="C92" s="211"/>
      <c r="D92" s="206" t="s">
        <v>95</v>
      </c>
      <c r="E92" s="207"/>
      <c r="F92" s="207"/>
      <c r="G92" s="208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91" t="s">
        <v>281</v>
      </c>
      <c r="B93" s="192"/>
      <c r="C93" s="193"/>
      <c r="D93" s="16" t="s">
        <v>282</v>
      </c>
      <c r="E93" s="16">
        <v>80</v>
      </c>
      <c r="F93" s="16"/>
      <c r="G93" s="16"/>
      <c r="H93" s="16">
        <v>12.13</v>
      </c>
      <c r="I93" s="16">
        <v>2.93</v>
      </c>
      <c r="J93" s="16">
        <v>1.5</v>
      </c>
      <c r="K93" s="16">
        <v>80.930000000000007</v>
      </c>
      <c r="L93" s="18">
        <v>0.08</v>
      </c>
      <c r="M93" s="18">
        <v>1.2</v>
      </c>
      <c r="N93" s="18">
        <v>14.8</v>
      </c>
      <c r="O93" s="18">
        <v>0</v>
      </c>
      <c r="P93" s="18">
        <v>28.8</v>
      </c>
      <c r="Q93" s="18">
        <v>176.93</v>
      </c>
      <c r="R93" s="18">
        <v>28.53</v>
      </c>
      <c r="S93" s="18">
        <v>0.55000000000000004</v>
      </c>
    </row>
    <row r="94" spans="1:19" x14ac:dyDescent="0.25">
      <c r="A94" s="191" t="s">
        <v>283</v>
      </c>
      <c r="B94" s="192"/>
      <c r="C94" s="193"/>
      <c r="D94" s="16"/>
      <c r="E94" s="16"/>
      <c r="F94" s="16"/>
      <c r="G94" s="16"/>
      <c r="H94" s="16"/>
      <c r="I94" s="16"/>
      <c r="J94" s="16"/>
      <c r="K94" s="16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A95" s="197" t="s">
        <v>284</v>
      </c>
      <c r="B95" s="210"/>
      <c r="C95" s="211"/>
      <c r="D95" s="22"/>
      <c r="E95" s="22"/>
      <c r="F95" s="22">
        <v>130</v>
      </c>
      <c r="G95" s="22">
        <v>97.6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209" t="s">
        <v>66</v>
      </c>
      <c r="B96" s="210"/>
      <c r="C96" s="211"/>
      <c r="D96" s="22"/>
      <c r="E96" s="22"/>
      <c r="F96" s="22">
        <v>5</v>
      </c>
      <c r="G96" s="22">
        <v>5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:19" x14ac:dyDescent="0.25">
      <c r="A97" s="188" t="s">
        <v>65</v>
      </c>
      <c r="B97" s="189"/>
      <c r="C97" s="190"/>
      <c r="D97" s="22"/>
      <c r="E97" s="22"/>
      <c r="F97" s="22">
        <v>6.4</v>
      </c>
      <c r="G97" s="22">
        <v>6.4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188" t="s">
        <v>148</v>
      </c>
      <c r="B98" s="189"/>
      <c r="C98" s="190"/>
      <c r="D98" s="22"/>
      <c r="E98" s="22"/>
      <c r="F98" s="22">
        <v>0.2</v>
      </c>
      <c r="G98" s="22">
        <v>0.2</v>
      </c>
      <c r="H98" s="22"/>
      <c r="I98" s="7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188" t="s">
        <v>90</v>
      </c>
      <c r="B99" s="189"/>
      <c r="C99" s="190"/>
      <c r="D99" s="22"/>
      <c r="E99" s="22"/>
      <c r="F99" s="22">
        <v>1.3</v>
      </c>
      <c r="G99" s="22">
        <v>1.3</v>
      </c>
      <c r="H99" s="22"/>
      <c r="I99" s="7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:19" x14ac:dyDescent="0.25">
      <c r="A100" s="209" t="s">
        <v>64</v>
      </c>
      <c r="B100" s="210"/>
      <c r="C100" s="211"/>
      <c r="D100" s="22"/>
      <c r="E100" s="22"/>
      <c r="F100" s="22">
        <v>16</v>
      </c>
      <c r="G100" s="22">
        <v>12.8</v>
      </c>
      <c r="H100" s="22"/>
      <c r="I100" s="7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97" t="s">
        <v>63</v>
      </c>
      <c r="B101" s="198"/>
      <c r="C101" s="199"/>
      <c r="D101" s="16"/>
      <c r="E101" s="16"/>
      <c r="F101" s="28">
        <v>36.799999999999997</v>
      </c>
      <c r="G101" s="28">
        <v>28.8</v>
      </c>
      <c r="H101" s="16"/>
      <c r="I101" s="16"/>
      <c r="J101" s="16"/>
      <c r="K101" s="16"/>
      <c r="L101" s="22"/>
      <c r="M101" s="22"/>
      <c r="N101" s="22"/>
      <c r="O101" s="22"/>
      <c r="P101" s="22"/>
      <c r="Q101" s="22"/>
      <c r="R101" s="22"/>
      <c r="S101" s="22"/>
    </row>
    <row r="102" spans="1:19" x14ac:dyDescent="0.25">
      <c r="A102" s="188" t="s">
        <v>69</v>
      </c>
      <c r="B102" s="189"/>
      <c r="C102" s="190"/>
      <c r="D102" s="22"/>
      <c r="E102" s="22"/>
      <c r="F102" s="22">
        <v>0.02</v>
      </c>
      <c r="G102" s="129">
        <v>0.02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2.75" customHeight="1" x14ac:dyDescent="0.25">
      <c r="A103" s="188" t="s">
        <v>37</v>
      </c>
      <c r="B103" s="189"/>
      <c r="C103" s="190"/>
      <c r="D103" s="22"/>
      <c r="E103" s="22"/>
      <c r="F103" s="22">
        <v>24.8</v>
      </c>
      <c r="G103" s="22">
        <v>24.8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2" customHeight="1" x14ac:dyDescent="0.25">
      <c r="A104" s="209" t="s">
        <v>35</v>
      </c>
      <c r="B104" s="210"/>
      <c r="C104" s="211"/>
      <c r="D104" s="22"/>
      <c r="E104" s="22"/>
      <c r="F104" s="22">
        <v>0.5</v>
      </c>
      <c r="G104" s="22">
        <v>0.5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x14ac:dyDescent="0.25">
      <c r="A105" s="203" t="s">
        <v>143</v>
      </c>
      <c r="B105" s="204"/>
      <c r="C105" s="205"/>
      <c r="D105" s="16" t="s">
        <v>144</v>
      </c>
      <c r="E105" s="16">
        <v>180</v>
      </c>
      <c r="F105" s="37"/>
      <c r="G105" s="37"/>
      <c r="H105" s="18">
        <v>3.43</v>
      </c>
      <c r="I105" s="18">
        <v>5.18</v>
      </c>
      <c r="J105" s="18">
        <v>27.59</v>
      </c>
      <c r="K105" s="18">
        <v>170.68</v>
      </c>
      <c r="L105" s="18">
        <v>0.18</v>
      </c>
      <c r="M105" s="18">
        <v>25.18</v>
      </c>
      <c r="N105" s="18">
        <v>0</v>
      </c>
      <c r="O105" s="18">
        <v>0.11</v>
      </c>
      <c r="P105" s="18">
        <v>17.55</v>
      </c>
      <c r="Q105" s="18">
        <v>95.59</v>
      </c>
      <c r="R105" s="18">
        <v>35.159999999999997</v>
      </c>
      <c r="S105" s="18">
        <v>1.39</v>
      </c>
    </row>
    <row r="106" spans="1:19" x14ac:dyDescent="0.25">
      <c r="A106" s="267" t="s">
        <v>62</v>
      </c>
      <c r="B106" s="268"/>
      <c r="C106" s="269"/>
      <c r="D106" s="22"/>
      <c r="E106" s="22"/>
      <c r="F106" s="12">
        <v>240</v>
      </c>
      <c r="G106" s="12">
        <v>180</v>
      </c>
      <c r="H106" s="12"/>
      <c r="I106" s="12"/>
      <c r="J106" s="12"/>
      <c r="K106" s="38"/>
      <c r="L106" s="12"/>
      <c r="M106" s="12"/>
      <c r="N106" s="12"/>
      <c r="O106" s="12"/>
      <c r="P106" s="12"/>
      <c r="Q106" s="12"/>
      <c r="R106" s="12"/>
      <c r="S106" s="12"/>
    </row>
    <row r="107" spans="1:19" ht="14.25" customHeight="1" x14ac:dyDescent="0.25">
      <c r="A107" s="267" t="s">
        <v>34</v>
      </c>
      <c r="B107" s="268"/>
      <c r="C107" s="269"/>
      <c r="D107" s="22"/>
      <c r="E107" s="22"/>
      <c r="F107" s="12">
        <v>5</v>
      </c>
      <c r="G107" s="12">
        <v>5</v>
      </c>
      <c r="H107" s="12"/>
      <c r="I107" s="12"/>
      <c r="J107" s="12"/>
      <c r="K107" s="38"/>
      <c r="L107" s="12"/>
      <c r="M107" s="12"/>
      <c r="N107" s="12"/>
      <c r="O107" s="12"/>
      <c r="P107" s="12"/>
      <c r="Q107" s="12"/>
      <c r="R107" s="12"/>
      <c r="S107" s="12"/>
    </row>
    <row r="108" spans="1:19" ht="12" customHeight="1" x14ac:dyDescent="0.25">
      <c r="A108" s="267" t="s">
        <v>35</v>
      </c>
      <c r="B108" s="268"/>
      <c r="C108" s="269"/>
      <c r="D108" s="22"/>
      <c r="E108" s="22"/>
      <c r="F108" s="12">
        <v>0.6</v>
      </c>
      <c r="G108" s="12">
        <v>0.6</v>
      </c>
      <c r="H108" s="12"/>
      <c r="I108" s="12"/>
      <c r="J108" s="12"/>
      <c r="K108" s="38"/>
      <c r="L108" s="12"/>
      <c r="M108" s="12"/>
      <c r="N108" s="12"/>
      <c r="O108" s="12"/>
      <c r="P108" s="12"/>
      <c r="Q108" s="12"/>
      <c r="R108" s="12"/>
      <c r="S108" s="12"/>
    </row>
    <row r="109" spans="1:19" x14ac:dyDescent="0.25">
      <c r="A109" s="255" t="s">
        <v>42</v>
      </c>
      <c r="B109" s="256"/>
      <c r="C109" s="257"/>
      <c r="D109" s="57" t="s">
        <v>43</v>
      </c>
      <c r="E109" s="58" t="s">
        <v>44</v>
      </c>
      <c r="F109" s="58"/>
      <c r="G109" s="58"/>
      <c r="H109" s="19">
        <v>7.0000000000000007E-2</v>
      </c>
      <c r="I109" s="29">
        <v>0.02</v>
      </c>
      <c r="J109" s="19">
        <v>15</v>
      </c>
      <c r="K109" s="20">
        <v>60</v>
      </c>
      <c r="L109" s="18">
        <v>0</v>
      </c>
      <c r="M109" s="18">
        <v>0.03</v>
      </c>
      <c r="N109" s="18">
        <v>0</v>
      </c>
      <c r="O109" s="18">
        <v>0</v>
      </c>
      <c r="P109" s="18">
        <v>11.1</v>
      </c>
      <c r="Q109" s="18">
        <v>2.8</v>
      </c>
      <c r="R109" s="18">
        <v>1.4</v>
      </c>
      <c r="S109" s="18">
        <v>0.28000000000000003</v>
      </c>
    </row>
    <row r="110" spans="1:19" x14ac:dyDescent="0.25">
      <c r="A110" s="258" t="s">
        <v>129</v>
      </c>
      <c r="B110" s="259"/>
      <c r="C110" s="260"/>
      <c r="D110" s="57"/>
      <c r="E110" s="58"/>
      <c r="F110" s="59">
        <v>0.4</v>
      </c>
      <c r="G110" s="59">
        <v>0.4</v>
      </c>
      <c r="H110" s="19"/>
      <c r="I110" s="29"/>
      <c r="J110" s="19"/>
      <c r="K110" s="20"/>
      <c r="L110" s="18"/>
      <c r="M110" s="18"/>
      <c r="N110" s="18"/>
      <c r="O110" s="18"/>
      <c r="P110" s="18"/>
      <c r="Q110" s="18"/>
      <c r="R110" s="18"/>
      <c r="S110" s="18"/>
    </row>
    <row r="111" spans="1:19" ht="12.75" customHeight="1" x14ac:dyDescent="0.25">
      <c r="A111" s="261" t="s">
        <v>90</v>
      </c>
      <c r="B111" s="262"/>
      <c r="C111" s="263"/>
      <c r="D111" s="57"/>
      <c r="E111" s="58"/>
      <c r="F111" s="59">
        <v>15</v>
      </c>
      <c r="G111" s="59">
        <v>15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1:19" ht="13.5" customHeight="1" x14ac:dyDescent="0.25">
      <c r="A112" s="261" t="s">
        <v>37</v>
      </c>
      <c r="B112" s="262"/>
      <c r="C112" s="263"/>
      <c r="D112" s="57"/>
      <c r="E112" s="58"/>
      <c r="F112" s="59">
        <v>200</v>
      </c>
      <c r="G112" s="59">
        <v>200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1:19" x14ac:dyDescent="0.25">
      <c r="A113" s="255" t="s">
        <v>312</v>
      </c>
      <c r="B113" s="256"/>
      <c r="C113" s="257"/>
      <c r="D113" s="57" t="s">
        <v>197</v>
      </c>
      <c r="E113" s="58">
        <v>10</v>
      </c>
      <c r="F113" s="58"/>
      <c r="G113" s="58"/>
      <c r="H113" s="19">
        <v>0.08</v>
      </c>
      <c r="I113" s="19">
        <v>7.25</v>
      </c>
      <c r="J113" s="19">
        <v>0.13</v>
      </c>
      <c r="K113" s="20">
        <v>66</v>
      </c>
      <c r="L113" s="16">
        <v>0</v>
      </c>
      <c r="M113" s="16">
        <v>0</v>
      </c>
      <c r="N113" s="16">
        <v>40</v>
      </c>
      <c r="O113" s="16">
        <v>0.01</v>
      </c>
      <c r="P113" s="16">
        <v>2.4</v>
      </c>
      <c r="Q113" s="16">
        <v>3</v>
      </c>
      <c r="R113" s="16">
        <v>0</v>
      </c>
      <c r="S113" s="16">
        <v>0.02</v>
      </c>
    </row>
    <row r="114" spans="1:19" x14ac:dyDescent="0.25">
      <c r="A114" s="191" t="s">
        <v>47</v>
      </c>
      <c r="B114" s="192"/>
      <c r="C114" s="193"/>
      <c r="D114" s="22"/>
      <c r="E114" s="16">
        <v>15</v>
      </c>
      <c r="F114" s="16"/>
      <c r="G114" s="16"/>
      <c r="H114" s="16">
        <v>0.84</v>
      </c>
      <c r="I114" s="16">
        <v>0.16</v>
      </c>
      <c r="J114" s="16">
        <v>7.4</v>
      </c>
      <c r="K114" s="17">
        <v>34.51</v>
      </c>
      <c r="L114" s="18">
        <v>0.15</v>
      </c>
      <c r="M114" s="18">
        <v>0</v>
      </c>
      <c r="N114" s="18">
        <v>0</v>
      </c>
      <c r="O114" s="18">
        <v>0</v>
      </c>
      <c r="P114" s="18">
        <v>3.45</v>
      </c>
      <c r="Q114" s="18">
        <v>15.91</v>
      </c>
      <c r="R114" s="18">
        <v>3.75</v>
      </c>
      <c r="S114" s="18">
        <v>0.46</v>
      </c>
    </row>
    <row r="115" spans="1:19" x14ac:dyDescent="0.25">
      <c r="A115" s="191" t="s">
        <v>46</v>
      </c>
      <c r="B115" s="192"/>
      <c r="C115" s="193"/>
      <c r="D115" s="21"/>
      <c r="E115" s="19">
        <v>25</v>
      </c>
      <c r="F115" s="19"/>
      <c r="G115" s="19"/>
      <c r="H115" s="19">
        <v>1.97</v>
      </c>
      <c r="I115" s="19">
        <v>0.25</v>
      </c>
      <c r="J115" s="19">
        <v>0.37</v>
      </c>
      <c r="K115" s="20">
        <v>58.45</v>
      </c>
      <c r="L115" s="16">
        <v>0.02</v>
      </c>
      <c r="M115" s="16">
        <v>0</v>
      </c>
      <c r="N115" s="16">
        <v>0</v>
      </c>
      <c r="O115" s="16">
        <v>0.32</v>
      </c>
      <c r="P115" s="16">
        <v>5.75</v>
      </c>
      <c r="Q115" s="16">
        <v>21.75</v>
      </c>
      <c r="R115" s="16">
        <v>8.25</v>
      </c>
      <c r="S115" s="16">
        <v>0.27</v>
      </c>
    </row>
    <row r="116" spans="1:19" x14ac:dyDescent="0.25">
      <c r="A116" s="200" t="s">
        <v>49</v>
      </c>
      <c r="B116" s="201"/>
      <c r="C116" s="202"/>
      <c r="D116" s="22"/>
      <c r="E116" s="22"/>
      <c r="F116" s="22"/>
      <c r="G116" s="22"/>
      <c r="H116" s="18">
        <f t="shared" ref="H116:S116" si="3">SUM(H93:H115)</f>
        <v>18.52</v>
      </c>
      <c r="I116" s="18">
        <f t="shared" si="3"/>
        <v>15.79</v>
      </c>
      <c r="J116" s="18">
        <f t="shared" si="3"/>
        <v>51.99</v>
      </c>
      <c r="K116" s="18">
        <f t="shared" si="3"/>
        <v>470.57</v>
      </c>
      <c r="L116" s="18">
        <f t="shared" si="3"/>
        <v>0.43000000000000005</v>
      </c>
      <c r="M116" s="18">
        <f t="shared" si="3"/>
        <v>26.41</v>
      </c>
      <c r="N116" s="18">
        <f t="shared" si="3"/>
        <v>54.8</v>
      </c>
      <c r="O116" s="18">
        <f t="shared" si="3"/>
        <v>0.44</v>
      </c>
      <c r="P116" s="18">
        <f t="shared" si="3"/>
        <v>69.050000000000011</v>
      </c>
      <c r="Q116" s="18">
        <f t="shared" si="3"/>
        <v>315.98</v>
      </c>
      <c r="R116" s="18">
        <f t="shared" si="3"/>
        <v>77.09</v>
      </c>
      <c r="S116" s="18">
        <f t="shared" si="3"/>
        <v>2.9699999999999998</v>
      </c>
    </row>
    <row r="117" spans="1:19" x14ac:dyDescent="0.25">
      <c r="A117" s="200" t="s">
        <v>180</v>
      </c>
      <c r="B117" s="201"/>
      <c r="C117" s="202"/>
      <c r="D117" s="22"/>
      <c r="E117" s="22"/>
      <c r="F117" s="22"/>
      <c r="G117" s="22"/>
      <c r="H117" s="18">
        <f t="shared" ref="H117:S117" si="4">(H116+H91+H72+H32+H24)</f>
        <v>89.220000000000013</v>
      </c>
      <c r="I117" s="18">
        <f t="shared" si="4"/>
        <v>75.559999999999988</v>
      </c>
      <c r="J117" s="18">
        <f t="shared" si="4"/>
        <v>345.39</v>
      </c>
      <c r="K117" s="18">
        <f t="shared" si="4"/>
        <v>2460.0900000000006</v>
      </c>
      <c r="L117" s="16">
        <f t="shared" si="4"/>
        <v>1.47</v>
      </c>
      <c r="M117" s="16">
        <f t="shared" si="4"/>
        <v>213.79</v>
      </c>
      <c r="N117" s="16">
        <f t="shared" si="4"/>
        <v>698.36999999999989</v>
      </c>
      <c r="O117" s="16">
        <f t="shared" si="4"/>
        <v>1.2710000000000001</v>
      </c>
      <c r="P117" s="16">
        <f t="shared" si="4"/>
        <v>840.56999999999994</v>
      </c>
      <c r="Q117" s="16">
        <f t="shared" si="4"/>
        <v>1461.4599999999998</v>
      </c>
      <c r="R117" s="16">
        <f t="shared" si="4"/>
        <v>484.11</v>
      </c>
      <c r="S117" s="16">
        <f t="shared" si="4"/>
        <v>25.489999999999995</v>
      </c>
    </row>
  </sheetData>
  <mergeCells count="138">
    <mergeCell ref="A116:C116"/>
    <mergeCell ref="A117:C117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D92:G92"/>
    <mergeCell ref="A93:C93"/>
    <mergeCell ref="A94:C94"/>
    <mergeCell ref="A95:C95"/>
    <mergeCell ref="A96:C96"/>
    <mergeCell ref="A97:C97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D73:G73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44:C44"/>
    <mergeCell ref="A38:C38"/>
    <mergeCell ref="A39:C39"/>
    <mergeCell ref="A40:C40"/>
    <mergeCell ref="A41:C41"/>
    <mergeCell ref="A42:C42"/>
    <mergeCell ref="A43:C43"/>
    <mergeCell ref="A33:C33"/>
    <mergeCell ref="D33:G33"/>
    <mergeCell ref="A34:C34"/>
    <mergeCell ref="A35:C35"/>
    <mergeCell ref="A36:C36"/>
    <mergeCell ref="A37:C37"/>
    <mergeCell ref="A27:C27"/>
    <mergeCell ref="A28:C28"/>
    <mergeCell ref="A29:C29"/>
    <mergeCell ref="A30:C30"/>
    <mergeCell ref="A32:C32"/>
    <mergeCell ref="A22:C22"/>
    <mergeCell ref="A23:C23"/>
    <mergeCell ref="A24:C24"/>
    <mergeCell ref="A25:C25"/>
    <mergeCell ref="A31:C31"/>
    <mergeCell ref="A7:C7"/>
    <mergeCell ref="A8:C8"/>
    <mergeCell ref="A9:C9"/>
    <mergeCell ref="N4:N6"/>
    <mergeCell ref="O4:O6"/>
    <mergeCell ref="P4:P6"/>
    <mergeCell ref="D25:G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B1"/>
    <mergeCell ref="I1:K1"/>
    <mergeCell ref="A2:B2"/>
    <mergeCell ref="C2:G2"/>
    <mergeCell ref="Q4:Q6"/>
    <mergeCell ref="R4:R6"/>
    <mergeCell ref="S4:S6"/>
    <mergeCell ref="A3:C3"/>
    <mergeCell ref="H3:K3"/>
    <mergeCell ref="L3:O3"/>
    <mergeCell ref="P3:S3"/>
    <mergeCell ref="A4:C4"/>
    <mergeCell ref="H4:H5"/>
    <mergeCell ref="I4:I5"/>
    <mergeCell ref="J4:J5"/>
    <mergeCell ref="L4:L6"/>
    <mergeCell ref="M4:M6"/>
    <mergeCell ref="A5:C5"/>
    <mergeCell ref="A6:C6"/>
    <mergeCell ref="D6:G6"/>
    <mergeCell ref="C1:G1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workbookViewId="0">
      <selection activeCell="T3" sqref="T3:U121"/>
    </sheetView>
  </sheetViews>
  <sheetFormatPr defaultRowHeight="15" x14ac:dyDescent="0.25"/>
  <cols>
    <col min="3" max="3" width="11.5703125" customWidth="1"/>
    <col min="4" max="4" width="7" customWidth="1"/>
    <col min="5" max="5" width="6.140625" customWidth="1"/>
    <col min="6" max="6" width="6.42578125" customWidth="1"/>
    <col min="7" max="7" width="6.85546875" customWidth="1"/>
    <col min="8" max="8" width="6.140625" customWidth="1"/>
    <col min="9" max="9" width="6.28515625" customWidth="1"/>
    <col min="10" max="10" width="6.85546875" customWidth="1"/>
    <col min="11" max="11" width="8.140625" customWidth="1"/>
    <col min="12" max="12" width="6.85546875" customWidth="1"/>
    <col min="13" max="13" width="6.42578125" customWidth="1"/>
    <col min="14" max="14" width="7.5703125" customWidth="1"/>
    <col min="15" max="15" width="6.140625" customWidth="1"/>
    <col min="16" max="16" width="8.28515625" customWidth="1"/>
    <col min="17" max="17" width="8.5703125" customWidth="1"/>
    <col min="18" max="18" width="7.140625" customWidth="1"/>
    <col min="19" max="19" width="7" customWidth="1"/>
  </cols>
  <sheetData>
    <row r="1" spans="1:19" x14ac:dyDescent="0.25">
      <c r="A1" s="244" t="s">
        <v>288</v>
      </c>
      <c r="B1" s="281"/>
      <c r="C1" s="243" t="s">
        <v>425</v>
      </c>
      <c r="D1" s="243"/>
      <c r="E1" s="243"/>
      <c r="F1" s="243"/>
      <c r="G1" s="243"/>
      <c r="H1" s="244" t="s">
        <v>289</v>
      </c>
      <c r="I1" s="244"/>
      <c r="J1" s="244"/>
    </row>
    <row r="2" spans="1:19" x14ac:dyDescent="0.25">
      <c r="A2" s="279" t="s">
        <v>290</v>
      </c>
      <c r="B2" s="312"/>
      <c r="C2" s="282" t="s">
        <v>184</v>
      </c>
      <c r="D2" s="282"/>
      <c r="E2" s="282"/>
      <c r="F2" s="282"/>
      <c r="G2" s="94"/>
    </row>
    <row r="3" spans="1:19" ht="15.75" thickBot="1" x14ac:dyDescent="0.3">
      <c r="A3" s="283" t="s">
        <v>4</v>
      </c>
      <c r="B3" s="284"/>
      <c r="C3" s="285"/>
      <c r="D3" s="9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291</v>
      </c>
      <c r="M3" s="287"/>
      <c r="N3" s="287"/>
      <c r="O3" s="288"/>
      <c r="P3" s="318" t="s">
        <v>292</v>
      </c>
      <c r="Q3" s="319"/>
      <c r="R3" s="319"/>
      <c r="S3" s="320"/>
    </row>
    <row r="4" spans="1:19" x14ac:dyDescent="0.25">
      <c r="A4" s="241" t="s">
        <v>12</v>
      </c>
      <c r="B4" s="242"/>
      <c r="C4" s="277"/>
      <c r="D4" s="53" t="s">
        <v>293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317" t="s">
        <v>22</v>
      </c>
      <c r="Q4" s="317" t="s">
        <v>23</v>
      </c>
      <c r="R4" s="317" t="s">
        <v>24</v>
      </c>
      <c r="S4" s="317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87"/>
      <c r="I6" s="87"/>
      <c r="J6" s="87"/>
      <c r="K6" s="89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255" t="s">
        <v>294</v>
      </c>
      <c r="B7" s="256"/>
      <c r="C7" s="257"/>
      <c r="D7" s="57" t="s">
        <v>190</v>
      </c>
      <c r="E7" s="58">
        <v>250</v>
      </c>
      <c r="F7" s="58"/>
      <c r="G7" s="58"/>
      <c r="H7" s="61">
        <v>3.72</v>
      </c>
      <c r="I7" s="61">
        <v>4.47</v>
      </c>
      <c r="J7" s="61">
        <v>7.68</v>
      </c>
      <c r="K7" s="61">
        <v>89</v>
      </c>
      <c r="L7" s="61">
        <v>0.05</v>
      </c>
      <c r="M7" s="61">
        <v>0.83</v>
      </c>
      <c r="N7" s="61">
        <v>33</v>
      </c>
      <c r="O7" s="61">
        <v>0.17</v>
      </c>
      <c r="P7" s="61">
        <v>159.5</v>
      </c>
      <c r="Q7" s="61">
        <v>113.68</v>
      </c>
      <c r="R7" s="61">
        <v>17.68</v>
      </c>
      <c r="S7" s="61">
        <v>0.15</v>
      </c>
    </row>
    <row r="8" spans="1:19" x14ac:dyDescent="0.25">
      <c r="A8" s="321" t="s">
        <v>295</v>
      </c>
      <c r="B8" s="322"/>
      <c r="C8" s="323"/>
      <c r="D8" s="57"/>
      <c r="E8" s="58"/>
      <c r="F8" s="58"/>
      <c r="G8" s="58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14.25" customHeight="1" x14ac:dyDescent="0.25">
      <c r="A9" s="258" t="s">
        <v>270</v>
      </c>
      <c r="B9" s="259"/>
      <c r="C9" s="260"/>
      <c r="D9" s="111"/>
      <c r="E9" s="42"/>
      <c r="F9" s="42">
        <v>20</v>
      </c>
      <c r="G9" s="42">
        <v>20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13.5" customHeight="1" x14ac:dyDescent="0.25">
      <c r="A10" s="258" t="s">
        <v>34</v>
      </c>
      <c r="B10" s="259"/>
      <c r="C10" s="260"/>
      <c r="D10" s="111"/>
      <c r="E10" s="42"/>
      <c r="F10" s="42">
        <v>2</v>
      </c>
      <c r="G10" s="42">
        <v>2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3.5" customHeight="1" x14ac:dyDescent="0.25">
      <c r="A11" s="258" t="s">
        <v>32</v>
      </c>
      <c r="B11" s="259"/>
      <c r="C11" s="260"/>
      <c r="D11" s="111"/>
      <c r="E11" s="42"/>
      <c r="F11" s="42">
        <v>125</v>
      </c>
      <c r="G11" s="42">
        <v>125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spans="1:19" ht="13.5" customHeight="1" x14ac:dyDescent="0.25">
      <c r="A12" s="258" t="s">
        <v>35</v>
      </c>
      <c r="B12" s="259"/>
      <c r="C12" s="260"/>
      <c r="D12" s="111"/>
      <c r="E12" s="42"/>
      <c r="F12" s="42">
        <v>0.4</v>
      </c>
      <c r="G12" s="42">
        <v>0.4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ht="13.5" customHeight="1" x14ac:dyDescent="0.25">
      <c r="A13" s="188" t="s">
        <v>37</v>
      </c>
      <c r="B13" s="189"/>
      <c r="C13" s="190"/>
      <c r="D13" s="104"/>
      <c r="E13" s="106"/>
      <c r="F13" s="34">
        <v>137.5</v>
      </c>
      <c r="G13" s="34">
        <v>137.5</v>
      </c>
      <c r="H13" s="13"/>
      <c r="I13" s="13"/>
      <c r="J13" s="13"/>
      <c r="K13" s="105"/>
      <c r="L13" s="12"/>
      <c r="M13" s="12"/>
      <c r="N13" s="12"/>
      <c r="O13" s="12"/>
      <c r="P13" s="12"/>
      <c r="Q13" s="12"/>
      <c r="R13" s="12"/>
      <c r="S13" s="12"/>
    </row>
    <row r="14" spans="1:19" ht="13.5" customHeight="1" x14ac:dyDescent="0.25">
      <c r="A14" s="258" t="s">
        <v>90</v>
      </c>
      <c r="B14" s="259"/>
      <c r="C14" s="260"/>
      <c r="D14" s="111"/>
      <c r="E14" s="42"/>
      <c r="F14" s="42">
        <v>2.5</v>
      </c>
      <c r="G14" s="42">
        <v>2.5</v>
      </c>
      <c r="H14" s="134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1:19" ht="14.25" customHeight="1" x14ac:dyDescent="0.25">
      <c r="A15" s="194" t="s">
        <v>42</v>
      </c>
      <c r="B15" s="194"/>
      <c r="C15" s="194"/>
      <c r="D15" s="19" t="s">
        <v>43</v>
      </c>
      <c r="E15" s="19" t="s">
        <v>44</v>
      </c>
      <c r="F15" s="19"/>
      <c r="G15" s="19"/>
      <c r="H15" s="19">
        <v>7.0000000000000007E-2</v>
      </c>
      <c r="I15" s="29">
        <v>0.02</v>
      </c>
      <c r="J15" s="19">
        <v>15</v>
      </c>
      <c r="K15" s="20">
        <v>60</v>
      </c>
      <c r="L15" s="18">
        <v>0</v>
      </c>
      <c r="M15" s="18">
        <v>0.03</v>
      </c>
      <c r="N15" s="18">
        <v>0</v>
      </c>
      <c r="O15" s="18">
        <v>0</v>
      </c>
      <c r="P15" s="18">
        <v>11.1</v>
      </c>
      <c r="Q15" s="18">
        <v>2.8</v>
      </c>
      <c r="R15" s="18">
        <v>1.4</v>
      </c>
      <c r="S15" s="18">
        <v>0.28000000000000003</v>
      </c>
    </row>
    <row r="16" spans="1:19" x14ac:dyDescent="0.25">
      <c r="A16" s="224" t="s">
        <v>45</v>
      </c>
      <c r="B16" s="224"/>
      <c r="C16" s="224"/>
      <c r="D16" s="21"/>
      <c r="E16" s="21"/>
      <c r="F16" s="21">
        <v>0.4</v>
      </c>
      <c r="G16" s="21">
        <v>0.4</v>
      </c>
      <c r="H16" s="21"/>
      <c r="I16" s="21"/>
      <c r="J16" s="21"/>
      <c r="K16" s="20"/>
      <c r="L16" s="24"/>
      <c r="M16" s="24"/>
      <c r="N16" s="24"/>
      <c r="O16" s="24"/>
      <c r="P16" s="24"/>
      <c r="Q16" s="24"/>
      <c r="R16" s="24"/>
      <c r="S16" s="24"/>
    </row>
    <row r="17" spans="1:19" ht="14.25" customHeight="1" x14ac:dyDescent="0.25">
      <c r="A17" s="224" t="s">
        <v>33</v>
      </c>
      <c r="B17" s="224"/>
      <c r="C17" s="224"/>
      <c r="D17" s="21"/>
      <c r="E17" s="21"/>
      <c r="F17" s="21">
        <v>15</v>
      </c>
      <c r="G17" s="21">
        <v>15</v>
      </c>
      <c r="H17" s="21"/>
      <c r="I17" s="21"/>
      <c r="J17" s="21"/>
      <c r="K17" s="23"/>
      <c r="L17" s="24"/>
      <c r="M17" s="24"/>
      <c r="N17" s="24"/>
      <c r="O17" s="24"/>
      <c r="P17" s="24"/>
      <c r="Q17" s="24"/>
      <c r="R17" s="24"/>
      <c r="S17" s="24"/>
    </row>
    <row r="18" spans="1:19" ht="12.75" customHeight="1" x14ac:dyDescent="0.25">
      <c r="A18" s="224" t="s">
        <v>37</v>
      </c>
      <c r="B18" s="224"/>
      <c r="C18" s="224"/>
      <c r="D18" s="21"/>
      <c r="E18" s="21"/>
      <c r="F18" s="21">
        <v>200</v>
      </c>
      <c r="G18" s="21">
        <v>200</v>
      </c>
      <c r="H18" s="21"/>
      <c r="I18" s="21"/>
      <c r="J18" s="21"/>
      <c r="K18" s="23"/>
      <c r="L18" s="24"/>
      <c r="M18" s="24"/>
      <c r="N18" s="24"/>
      <c r="O18" s="24"/>
      <c r="P18" s="24"/>
      <c r="Q18" s="24"/>
      <c r="R18" s="24"/>
      <c r="S18" s="24"/>
    </row>
    <row r="19" spans="1:19" ht="14.25" customHeight="1" x14ac:dyDescent="0.25">
      <c r="A19" s="191" t="s">
        <v>250</v>
      </c>
      <c r="B19" s="192"/>
      <c r="C19" s="193"/>
      <c r="D19" s="16" t="s">
        <v>131</v>
      </c>
      <c r="E19" s="16">
        <v>20</v>
      </c>
      <c r="F19" s="16">
        <v>21</v>
      </c>
      <c r="G19" s="16">
        <v>20</v>
      </c>
      <c r="H19" s="19">
        <v>4.6399999999999997</v>
      </c>
      <c r="I19" s="19">
        <v>5.9</v>
      </c>
      <c r="J19" s="19">
        <v>0</v>
      </c>
      <c r="K19" s="19">
        <v>71.66</v>
      </c>
      <c r="L19" s="29">
        <v>0.01</v>
      </c>
      <c r="M19" s="29">
        <v>0.14000000000000001</v>
      </c>
      <c r="N19" s="29">
        <v>52</v>
      </c>
      <c r="O19" s="29">
        <v>6.0999999999999999E-2</v>
      </c>
      <c r="P19" s="29">
        <v>176</v>
      </c>
      <c r="Q19" s="29">
        <v>100</v>
      </c>
      <c r="R19" s="29">
        <v>7</v>
      </c>
      <c r="S19" s="18">
        <v>0.2</v>
      </c>
    </row>
    <row r="20" spans="1:19" ht="13.5" customHeight="1" x14ac:dyDescent="0.25">
      <c r="A20" s="191" t="s">
        <v>46</v>
      </c>
      <c r="B20" s="192"/>
      <c r="C20" s="193"/>
      <c r="D20" s="22"/>
      <c r="E20" s="16">
        <v>35</v>
      </c>
      <c r="F20" s="16">
        <v>35</v>
      </c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ht="12.75" customHeight="1" x14ac:dyDescent="0.25">
      <c r="A21" s="191" t="s">
        <v>47</v>
      </c>
      <c r="B21" s="192"/>
      <c r="C21" s="193"/>
      <c r="D21" s="22"/>
      <c r="E21" s="16">
        <v>15</v>
      </c>
      <c r="F21" s="16">
        <v>15</v>
      </c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ht="14.25" customHeight="1" x14ac:dyDescent="0.25">
      <c r="A22" s="191" t="s">
        <v>312</v>
      </c>
      <c r="B22" s="192"/>
      <c r="C22" s="193"/>
      <c r="D22" s="29" t="s">
        <v>48</v>
      </c>
      <c r="E22" s="19">
        <v>10</v>
      </c>
      <c r="F22" s="19">
        <v>10</v>
      </c>
      <c r="G22" s="19"/>
      <c r="H22" s="19">
        <v>0.08</v>
      </c>
      <c r="I22" s="19">
        <v>7.25</v>
      </c>
      <c r="J22" s="19">
        <v>0.13</v>
      </c>
      <c r="K22" s="20">
        <v>66</v>
      </c>
      <c r="L22" s="16">
        <v>0</v>
      </c>
      <c r="M22" s="16">
        <v>0</v>
      </c>
      <c r="N22" s="16">
        <v>40</v>
      </c>
      <c r="O22" s="16">
        <v>0.01</v>
      </c>
      <c r="P22" s="16">
        <v>2.4</v>
      </c>
      <c r="Q22" s="16">
        <v>3</v>
      </c>
      <c r="R22" s="16">
        <v>0</v>
      </c>
      <c r="S22" s="16">
        <v>0.02</v>
      </c>
    </row>
    <row r="23" spans="1:19" ht="14.25" customHeight="1" x14ac:dyDescent="0.25">
      <c r="A23" s="200" t="s">
        <v>49</v>
      </c>
      <c r="B23" s="201"/>
      <c r="C23" s="202"/>
      <c r="D23" s="21"/>
      <c r="E23" s="21"/>
      <c r="F23" s="21"/>
      <c r="G23" s="21"/>
      <c r="H23" s="29">
        <f t="shared" ref="H23:S23" si="0">SUM(H15:H22)</f>
        <v>8.41</v>
      </c>
      <c r="I23" s="29">
        <f t="shared" si="0"/>
        <v>13.68</v>
      </c>
      <c r="J23" s="29">
        <f t="shared" si="0"/>
        <v>39.53</v>
      </c>
      <c r="K23" s="29">
        <f t="shared" si="0"/>
        <v>314.49</v>
      </c>
      <c r="L23" s="29">
        <f t="shared" si="0"/>
        <v>0.2</v>
      </c>
      <c r="M23" s="29">
        <f t="shared" si="0"/>
        <v>0.17</v>
      </c>
      <c r="N23" s="29">
        <f t="shared" si="0"/>
        <v>92</v>
      </c>
      <c r="O23" s="29">
        <f t="shared" si="0"/>
        <v>0.17100000000000001</v>
      </c>
      <c r="P23" s="29">
        <f t="shared" si="0"/>
        <v>199.98999999999998</v>
      </c>
      <c r="Q23" s="29">
        <f t="shared" si="0"/>
        <v>131.28</v>
      </c>
      <c r="R23" s="29">
        <f t="shared" si="0"/>
        <v>16.72</v>
      </c>
      <c r="S23" s="29">
        <f t="shared" si="0"/>
        <v>1.3800000000000001</v>
      </c>
    </row>
    <row r="24" spans="1:19" ht="12" customHeight="1" x14ac:dyDescent="0.25">
      <c r="A24" s="209"/>
      <c r="B24" s="210"/>
      <c r="C24" s="211"/>
      <c r="D24" s="206" t="s">
        <v>50</v>
      </c>
      <c r="E24" s="219"/>
      <c r="F24" s="219"/>
      <c r="G24" s="220"/>
      <c r="H24" s="21"/>
      <c r="I24" s="21"/>
      <c r="J24" s="21"/>
      <c r="K24" s="21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00" t="s">
        <v>296</v>
      </c>
      <c r="B25" s="201"/>
      <c r="C25" s="202"/>
      <c r="D25" s="18" t="s">
        <v>297</v>
      </c>
      <c r="E25" s="18" t="s">
        <v>298</v>
      </c>
      <c r="F25" s="22"/>
      <c r="G25" s="22"/>
      <c r="H25" s="29">
        <v>11.47</v>
      </c>
      <c r="I25" s="29">
        <v>11.04</v>
      </c>
      <c r="J25" s="29">
        <v>64.23</v>
      </c>
      <c r="K25" s="29">
        <v>401.77</v>
      </c>
      <c r="L25" s="18">
        <v>0.21</v>
      </c>
      <c r="M25" s="18">
        <v>0.66</v>
      </c>
      <c r="N25" s="18">
        <v>28.76</v>
      </c>
      <c r="O25" s="18">
        <v>0.24</v>
      </c>
      <c r="P25" s="18">
        <v>167.24</v>
      </c>
      <c r="Q25" s="18">
        <v>204.42</v>
      </c>
      <c r="R25" s="18">
        <v>49.52</v>
      </c>
      <c r="S25" s="18">
        <v>1.89</v>
      </c>
    </row>
    <row r="26" spans="1:19" x14ac:dyDescent="0.25">
      <c r="A26" s="188" t="s">
        <v>299</v>
      </c>
      <c r="B26" s="189"/>
      <c r="C26" s="190"/>
      <c r="D26" s="18"/>
      <c r="E26" s="18"/>
      <c r="F26" s="22">
        <v>176</v>
      </c>
      <c r="G26" s="22">
        <v>176</v>
      </c>
      <c r="H26" s="21"/>
      <c r="I26" s="21"/>
      <c r="J26" s="21"/>
      <c r="K26" s="21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188" t="s">
        <v>66</v>
      </c>
      <c r="B27" s="189"/>
      <c r="C27" s="190"/>
      <c r="D27" s="18"/>
      <c r="E27" s="18"/>
      <c r="F27" s="22">
        <v>9</v>
      </c>
      <c r="G27" s="22">
        <v>9</v>
      </c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188" t="s">
        <v>300</v>
      </c>
      <c r="B28" s="189"/>
      <c r="C28" s="190"/>
      <c r="D28" s="18"/>
      <c r="E28" s="18"/>
      <c r="F28" s="22">
        <v>15</v>
      </c>
      <c r="G28" s="22">
        <v>15</v>
      </c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3.5" customHeight="1" x14ac:dyDescent="0.25">
      <c r="A29" s="200" t="s">
        <v>301</v>
      </c>
      <c r="B29" s="201"/>
      <c r="C29" s="202"/>
      <c r="D29" s="18" t="s">
        <v>302</v>
      </c>
      <c r="E29" s="18">
        <v>176</v>
      </c>
      <c r="F29" s="22"/>
      <c r="G29" s="22"/>
      <c r="H29" s="29">
        <v>12.28</v>
      </c>
      <c r="I29" s="29">
        <v>3.84</v>
      </c>
      <c r="J29" s="29">
        <v>65.290000000000006</v>
      </c>
      <c r="K29" s="29">
        <v>344.89</v>
      </c>
      <c r="L29" s="18">
        <v>0.26</v>
      </c>
      <c r="M29" s="18">
        <v>1.1000000000000001</v>
      </c>
      <c r="N29" s="18">
        <v>27.46</v>
      </c>
      <c r="O29" s="18">
        <v>0.23</v>
      </c>
      <c r="P29" s="18">
        <v>130.85</v>
      </c>
      <c r="Q29" s="18">
        <v>195.76</v>
      </c>
      <c r="R29" s="18">
        <v>51.23</v>
      </c>
      <c r="S29" s="18">
        <v>2.1</v>
      </c>
    </row>
    <row r="30" spans="1:19" ht="14.25" customHeight="1" x14ac:dyDescent="0.25">
      <c r="A30" s="197" t="s">
        <v>77</v>
      </c>
      <c r="B30" s="198"/>
      <c r="C30" s="199"/>
      <c r="D30" s="18"/>
      <c r="E30" s="18"/>
      <c r="F30" s="22">
        <v>84</v>
      </c>
      <c r="G30" s="22">
        <v>84</v>
      </c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3.5" customHeight="1" x14ac:dyDescent="0.25">
      <c r="A31" s="197" t="s">
        <v>40</v>
      </c>
      <c r="B31" s="198"/>
      <c r="C31" s="199"/>
      <c r="D31" s="18"/>
      <c r="E31" s="18"/>
      <c r="F31" s="22">
        <v>4</v>
      </c>
      <c r="G31" s="22">
        <v>4</v>
      </c>
      <c r="H31" s="21"/>
      <c r="I31" s="21"/>
      <c r="J31" s="21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12" customHeight="1" x14ac:dyDescent="0.25">
      <c r="A32" s="197" t="s">
        <v>32</v>
      </c>
      <c r="B32" s="198"/>
      <c r="C32" s="199"/>
      <c r="D32" s="18"/>
      <c r="E32" s="18"/>
      <c r="F32" s="22">
        <v>84</v>
      </c>
      <c r="G32" s="22">
        <v>84</v>
      </c>
      <c r="H32" s="21"/>
      <c r="I32" s="21"/>
      <c r="J32" s="21"/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12.75" customHeight="1" x14ac:dyDescent="0.25">
      <c r="A33" s="197" t="s">
        <v>94</v>
      </c>
      <c r="B33" s="198"/>
      <c r="C33" s="199"/>
      <c r="D33" s="18"/>
      <c r="E33" s="18"/>
      <c r="F33" s="22">
        <v>2</v>
      </c>
      <c r="G33" s="22">
        <v>2</v>
      </c>
      <c r="H33" s="21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</row>
    <row r="34" spans="1:19" ht="14.25" customHeight="1" x14ac:dyDescent="0.25">
      <c r="A34" s="224" t="s">
        <v>33</v>
      </c>
      <c r="B34" s="224"/>
      <c r="C34" s="224"/>
      <c r="D34" s="18"/>
      <c r="E34" s="18"/>
      <c r="F34" s="22">
        <v>2.9</v>
      </c>
      <c r="G34" s="22">
        <v>2.9</v>
      </c>
      <c r="H34" s="21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</row>
    <row r="35" spans="1:19" ht="13.5" customHeight="1" x14ac:dyDescent="0.25">
      <c r="A35" s="197" t="s">
        <v>35</v>
      </c>
      <c r="B35" s="198"/>
      <c r="C35" s="199"/>
      <c r="D35" s="18"/>
      <c r="E35" s="18"/>
      <c r="F35" s="22">
        <v>0.5</v>
      </c>
      <c r="G35" s="22">
        <v>0.5</v>
      </c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03" t="s">
        <v>80</v>
      </c>
      <c r="B36" s="204"/>
      <c r="C36" s="205"/>
      <c r="D36" s="16" t="s">
        <v>81</v>
      </c>
      <c r="E36" s="37">
        <v>200</v>
      </c>
      <c r="F36" s="37"/>
      <c r="G36" s="37"/>
      <c r="H36" s="16">
        <v>1</v>
      </c>
      <c r="I36" s="16">
        <v>0.2</v>
      </c>
      <c r="J36" s="16">
        <v>20.2</v>
      </c>
      <c r="K36" s="16">
        <v>86.6</v>
      </c>
      <c r="L36" s="18">
        <v>0.02</v>
      </c>
      <c r="M36" s="18">
        <v>4</v>
      </c>
      <c r="N36" s="18">
        <v>0</v>
      </c>
      <c r="O36" s="18">
        <v>0.02</v>
      </c>
      <c r="P36" s="18">
        <v>14</v>
      </c>
      <c r="Q36" s="18">
        <v>14</v>
      </c>
      <c r="R36" s="18">
        <v>8</v>
      </c>
      <c r="S36" s="18">
        <v>2.8</v>
      </c>
    </row>
    <row r="37" spans="1:19" x14ac:dyDescent="0.25">
      <c r="A37" s="200" t="s">
        <v>49</v>
      </c>
      <c r="B37" s="201"/>
      <c r="C37" s="202"/>
      <c r="D37" s="22"/>
      <c r="E37" s="22"/>
      <c r="F37" s="22"/>
      <c r="G37" s="22"/>
      <c r="H37" s="18">
        <f t="shared" ref="H37:S37" si="1">SUM(H25:H36)</f>
        <v>24.75</v>
      </c>
      <c r="I37" s="18">
        <f t="shared" si="1"/>
        <v>15.079999999999998</v>
      </c>
      <c r="J37" s="18">
        <f t="shared" si="1"/>
        <v>149.72</v>
      </c>
      <c r="K37" s="18">
        <f t="shared" si="1"/>
        <v>833.26</v>
      </c>
      <c r="L37" s="18">
        <f t="shared" si="1"/>
        <v>0.49</v>
      </c>
      <c r="M37" s="18">
        <f t="shared" si="1"/>
        <v>5.76</v>
      </c>
      <c r="N37" s="18">
        <f t="shared" si="1"/>
        <v>56.22</v>
      </c>
      <c r="O37" s="18">
        <f t="shared" si="1"/>
        <v>0.49</v>
      </c>
      <c r="P37" s="18">
        <f t="shared" si="1"/>
        <v>312.09000000000003</v>
      </c>
      <c r="Q37" s="18">
        <f t="shared" si="1"/>
        <v>414.17999999999995</v>
      </c>
      <c r="R37" s="18">
        <f t="shared" si="1"/>
        <v>108.75</v>
      </c>
      <c r="S37" s="18">
        <f t="shared" si="1"/>
        <v>6.79</v>
      </c>
    </row>
    <row r="38" spans="1:19" x14ac:dyDescent="0.25">
      <c r="A38" s="209"/>
      <c r="B38" s="210"/>
      <c r="C38" s="211"/>
      <c r="D38" s="206" t="s">
        <v>57</v>
      </c>
      <c r="E38" s="219"/>
      <c r="F38" s="219"/>
      <c r="G38" s="22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191" t="s">
        <v>303</v>
      </c>
      <c r="B39" s="192"/>
      <c r="C39" s="193"/>
      <c r="D39" s="16" t="s">
        <v>304</v>
      </c>
      <c r="E39" s="16">
        <v>250</v>
      </c>
      <c r="F39" s="16"/>
      <c r="G39" s="16"/>
      <c r="H39" s="16">
        <v>3.56</v>
      </c>
      <c r="I39" s="16">
        <v>4.59</v>
      </c>
      <c r="J39" s="16">
        <v>18.79</v>
      </c>
      <c r="K39" s="16">
        <v>144.25</v>
      </c>
      <c r="L39" s="18">
        <v>0.11</v>
      </c>
      <c r="M39" s="18">
        <v>5.75</v>
      </c>
      <c r="N39" s="18">
        <v>21.05</v>
      </c>
      <c r="O39" s="18">
        <v>0.08</v>
      </c>
      <c r="P39" s="18">
        <v>33.4</v>
      </c>
      <c r="Q39" s="18">
        <v>72.23</v>
      </c>
      <c r="R39" s="18">
        <v>25.35</v>
      </c>
      <c r="S39" s="18">
        <v>1.18</v>
      </c>
    </row>
    <row r="40" spans="1:19" x14ac:dyDescent="0.25">
      <c r="A40" s="209" t="s">
        <v>62</v>
      </c>
      <c r="B40" s="210"/>
      <c r="C40" s="211"/>
      <c r="D40" s="22"/>
      <c r="E40" s="22"/>
      <c r="F40" s="22">
        <v>67</v>
      </c>
      <c r="G40" s="22">
        <v>50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3.5" customHeight="1" x14ac:dyDescent="0.25">
      <c r="A41" s="209" t="s">
        <v>64</v>
      </c>
      <c r="B41" s="210"/>
      <c r="C41" s="211"/>
      <c r="D41" s="22"/>
      <c r="E41" s="22"/>
      <c r="F41" s="22">
        <v>12</v>
      </c>
      <c r="G41" s="22">
        <v>10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4.25" customHeight="1" x14ac:dyDescent="0.25">
      <c r="A42" s="209" t="s">
        <v>63</v>
      </c>
      <c r="B42" s="210"/>
      <c r="C42" s="211"/>
      <c r="D42" s="22"/>
      <c r="E42" s="22"/>
      <c r="F42" s="22">
        <v>12.5</v>
      </c>
      <c r="G42" s="22">
        <v>10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3.5" customHeight="1" x14ac:dyDescent="0.25">
      <c r="A43" s="209" t="s">
        <v>66</v>
      </c>
      <c r="B43" s="210"/>
      <c r="C43" s="211"/>
      <c r="D43" s="22"/>
      <c r="E43" s="22"/>
      <c r="F43" s="22">
        <v>2</v>
      </c>
      <c r="G43" s="22">
        <v>2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.75" customHeight="1" x14ac:dyDescent="0.25">
      <c r="A44" s="209" t="s">
        <v>35</v>
      </c>
      <c r="B44" s="210"/>
      <c r="C44" s="211"/>
      <c r="D44" s="22"/>
      <c r="E44" s="22"/>
      <c r="F44" s="22">
        <v>0.6</v>
      </c>
      <c r="G44" s="22">
        <v>0.6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3.5" customHeight="1" x14ac:dyDescent="0.25">
      <c r="A45" s="188" t="s">
        <v>149</v>
      </c>
      <c r="B45" s="189"/>
      <c r="C45" s="190"/>
      <c r="D45" s="34"/>
      <c r="E45" s="34"/>
      <c r="F45" s="28">
        <v>0.02</v>
      </c>
      <c r="G45" s="34">
        <v>0.02</v>
      </c>
      <c r="H45" s="34"/>
      <c r="I45" s="34"/>
      <c r="J45" s="34"/>
      <c r="K45" s="34"/>
      <c r="L45" s="22"/>
      <c r="M45" s="22"/>
      <c r="N45" s="22"/>
      <c r="O45" s="22"/>
      <c r="P45" s="22"/>
      <c r="Q45" s="22"/>
      <c r="R45" s="22"/>
      <c r="S45" s="22"/>
    </row>
    <row r="46" spans="1:19" ht="12" customHeight="1" x14ac:dyDescent="0.25">
      <c r="A46" s="188" t="s">
        <v>37</v>
      </c>
      <c r="B46" s="189"/>
      <c r="C46" s="190"/>
      <c r="D46" s="22"/>
      <c r="E46" s="72"/>
      <c r="F46" s="22">
        <v>187.5</v>
      </c>
      <c r="G46" s="22">
        <v>187.5</v>
      </c>
      <c r="H46" s="22"/>
      <c r="I46" s="22"/>
      <c r="J46" s="7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3.5" customHeight="1" x14ac:dyDescent="0.25">
      <c r="A47" s="191" t="s">
        <v>305</v>
      </c>
      <c r="B47" s="192"/>
      <c r="C47" s="193"/>
      <c r="D47" s="16" t="s">
        <v>306</v>
      </c>
      <c r="E47" s="16">
        <v>35</v>
      </c>
      <c r="F47" s="16"/>
      <c r="G47" s="16"/>
      <c r="H47" s="16">
        <v>1.44</v>
      </c>
      <c r="I47" s="16">
        <v>1.31</v>
      </c>
      <c r="J47" s="16">
        <v>6.31</v>
      </c>
      <c r="K47" s="16">
        <v>47.32</v>
      </c>
      <c r="L47" s="18">
        <v>0.03</v>
      </c>
      <c r="M47" s="18">
        <v>0</v>
      </c>
      <c r="N47" s="18">
        <v>12.6</v>
      </c>
      <c r="O47" s="18">
        <v>0.02</v>
      </c>
      <c r="P47" s="18">
        <v>6.49</v>
      </c>
      <c r="Q47" s="18">
        <v>18.91</v>
      </c>
      <c r="R47" s="18">
        <v>5.18</v>
      </c>
      <c r="S47" s="18">
        <v>0.32</v>
      </c>
    </row>
    <row r="48" spans="1:19" ht="13.5" customHeight="1" x14ac:dyDescent="0.25">
      <c r="A48" s="188" t="s">
        <v>77</v>
      </c>
      <c r="B48" s="189"/>
      <c r="C48" s="190"/>
      <c r="D48" s="22"/>
      <c r="E48" s="22"/>
      <c r="F48" s="22">
        <v>10.8</v>
      </c>
      <c r="G48" s="22">
        <v>10.8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 customHeight="1" x14ac:dyDescent="0.25">
      <c r="A49" s="188" t="s">
        <v>40</v>
      </c>
      <c r="B49" s="189"/>
      <c r="C49" s="190"/>
      <c r="D49" s="22"/>
      <c r="E49" s="22"/>
      <c r="F49" s="22">
        <v>3</v>
      </c>
      <c r="G49" s="22">
        <v>3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 customHeight="1" x14ac:dyDescent="0.25">
      <c r="A50" s="188" t="s">
        <v>32</v>
      </c>
      <c r="B50" s="189"/>
      <c r="C50" s="190"/>
      <c r="D50" s="22"/>
      <c r="E50" s="22"/>
      <c r="F50" s="22">
        <v>16.899999999999999</v>
      </c>
      <c r="G50" s="22">
        <v>16.899999999999999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3.5" customHeight="1" x14ac:dyDescent="0.25">
      <c r="A51" s="209" t="s">
        <v>104</v>
      </c>
      <c r="B51" s="210"/>
      <c r="C51" s="211"/>
      <c r="D51" s="22"/>
      <c r="E51" s="22"/>
      <c r="F51" s="22">
        <v>0.1</v>
      </c>
      <c r="G51" s="22">
        <v>0.1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s="25" customFormat="1" ht="11.25" customHeight="1" x14ac:dyDescent="0.2">
      <c r="A52" s="191" t="s">
        <v>309</v>
      </c>
      <c r="B52" s="192"/>
      <c r="C52" s="193"/>
      <c r="D52" s="16" t="s">
        <v>310</v>
      </c>
      <c r="E52" s="37">
        <v>80</v>
      </c>
      <c r="F52" s="37"/>
      <c r="G52" s="37"/>
      <c r="H52" s="37">
        <v>6.48</v>
      </c>
      <c r="I52" s="37">
        <v>8.56</v>
      </c>
      <c r="J52" s="37">
        <v>8.09</v>
      </c>
      <c r="K52" s="139">
        <v>137.37</v>
      </c>
      <c r="L52" s="37">
        <v>0.03</v>
      </c>
      <c r="M52" s="37">
        <v>0.2</v>
      </c>
      <c r="N52" s="37">
        <v>12.44</v>
      </c>
      <c r="O52" s="37">
        <v>0.06</v>
      </c>
      <c r="P52" s="37">
        <v>18.66</v>
      </c>
      <c r="Q52" s="37">
        <v>60.74</v>
      </c>
      <c r="R52" s="37">
        <v>10.82</v>
      </c>
      <c r="S52" s="37">
        <v>4.03</v>
      </c>
    </row>
    <row r="53" spans="1:19" ht="13.5" customHeight="1" x14ac:dyDescent="0.25">
      <c r="A53" s="270" t="s">
        <v>253</v>
      </c>
      <c r="B53" s="271"/>
      <c r="C53" s="272"/>
      <c r="D53" s="16"/>
      <c r="E53" s="37"/>
      <c r="F53" s="140">
        <v>75.599999999999994</v>
      </c>
      <c r="G53" s="140">
        <v>55.2</v>
      </c>
      <c r="H53" s="37"/>
      <c r="I53" s="37"/>
      <c r="J53" s="37"/>
      <c r="K53" s="139"/>
      <c r="L53" s="12"/>
      <c r="M53" s="12"/>
      <c r="N53" s="12"/>
      <c r="O53" s="12"/>
      <c r="P53" s="12"/>
      <c r="Q53" s="12"/>
      <c r="R53" s="12"/>
      <c r="S53" s="12"/>
    </row>
    <row r="54" spans="1:19" ht="13.5" customHeight="1" x14ac:dyDescent="0.25">
      <c r="A54" s="270" t="s">
        <v>46</v>
      </c>
      <c r="B54" s="271"/>
      <c r="C54" s="272"/>
      <c r="D54" s="16"/>
      <c r="E54" s="37"/>
      <c r="F54" s="140">
        <v>11.6</v>
      </c>
      <c r="G54" s="140">
        <v>11.6</v>
      </c>
      <c r="H54" s="37"/>
      <c r="I54" s="37"/>
      <c r="J54" s="37"/>
      <c r="K54" s="139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209" t="s">
        <v>311</v>
      </c>
      <c r="B55" s="210"/>
      <c r="C55" s="211"/>
      <c r="D55" s="22"/>
      <c r="E55" s="12"/>
      <c r="F55" s="12">
        <v>7.2</v>
      </c>
      <c r="G55" s="12">
        <v>5.8</v>
      </c>
      <c r="H55" s="12"/>
      <c r="I55" s="12"/>
      <c r="J55" s="12"/>
      <c r="K55" s="38"/>
      <c r="L55" s="12"/>
      <c r="M55" s="12"/>
      <c r="N55" s="12"/>
      <c r="O55" s="12"/>
      <c r="P55" s="12"/>
      <c r="Q55" s="12"/>
      <c r="R55" s="12"/>
      <c r="S55" s="12"/>
    </row>
    <row r="56" spans="1:19" ht="13.5" customHeight="1" x14ac:dyDescent="0.25">
      <c r="A56" s="209" t="s">
        <v>32</v>
      </c>
      <c r="B56" s="210"/>
      <c r="C56" s="211"/>
      <c r="D56" s="22"/>
      <c r="E56" s="12"/>
      <c r="F56" s="12">
        <v>16</v>
      </c>
      <c r="G56" s="12">
        <v>16</v>
      </c>
      <c r="H56" s="12"/>
      <c r="I56" s="12"/>
      <c r="J56" s="12"/>
      <c r="K56" s="38"/>
      <c r="L56" s="12"/>
      <c r="M56" s="12"/>
      <c r="N56" s="12"/>
      <c r="O56" s="12"/>
      <c r="P56" s="12"/>
      <c r="Q56" s="12"/>
      <c r="R56" s="12"/>
      <c r="S56" s="12"/>
    </row>
    <row r="57" spans="1:19" ht="13.5" customHeight="1" x14ac:dyDescent="0.25">
      <c r="A57" s="197" t="s">
        <v>35</v>
      </c>
      <c r="B57" s="198"/>
      <c r="C57" s="199"/>
      <c r="D57" s="22"/>
      <c r="E57" s="12"/>
      <c r="F57" s="12">
        <v>0.5</v>
      </c>
      <c r="G57" s="12">
        <v>0.5</v>
      </c>
      <c r="H57" s="12"/>
      <c r="I57" s="12"/>
      <c r="J57" s="12"/>
      <c r="K57" s="38"/>
      <c r="L57" s="12"/>
      <c r="M57" s="12"/>
      <c r="N57" s="12"/>
      <c r="O57" s="12"/>
      <c r="P57" s="12"/>
      <c r="Q57" s="12"/>
      <c r="R57" s="12"/>
      <c r="S57" s="12"/>
    </row>
    <row r="58" spans="1:19" ht="13.5" customHeight="1" x14ac:dyDescent="0.25">
      <c r="A58" s="209" t="s">
        <v>77</v>
      </c>
      <c r="B58" s="210"/>
      <c r="C58" s="211"/>
      <c r="D58" s="22"/>
      <c r="E58" s="12"/>
      <c r="F58" s="12">
        <v>7.2</v>
      </c>
      <c r="G58" s="12">
        <v>7.2</v>
      </c>
      <c r="H58" s="12"/>
      <c r="I58" s="12"/>
      <c r="J58" s="12"/>
      <c r="K58" s="38"/>
      <c r="L58" s="12"/>
      <c r="M58" s="12"/>
      <c r="N58" s="12"/>
      <c r="O58" s="12"/>
      <c r="P58" s="12"/>
      <c r="Q58" s="12"/>
      <c r="R58" s="12"/>
      <c r="S58" s="12"/>
    </row>
    <row r="59" spans="1:19" ht="13.5" customHeight="1" x14ac:dyDescent="0.25">
      <c r="A59" s="209" t="s">
        <v>66</v>
      </c>
      <c r="B59" s="210"/>
      <c r="C59" s="211"/>
      <c r="D59" s="22"/>
      <c r="E59" s="12"/>
      <c r="F59" s="12">
        <v>7.2</v>
      </c>
      <c r="G59" s="12">
        <v>7.2</v>
      </c>
      <c r="H59" s="12"/>
      <c r="I59" s="12"/>
      <c r="J59" s="12"/>
      <c r="K59" s="38"/>
      <c r="L59" s="12"/>
      <c r="M59" s="12"/>
      <c r="N59" s="12"/>
      <c r="O59" s="12"/>
      <c r="P59" s="12"/>
      <c r="Q59" s="12"/>
      <c r="R59" s="12"/>
      <c r="S59" s="12"/>
    </row>
    <row r="60" spans="1:19" ht="14.25" customHeight="1" x14ac:dyDescent="0.25">
      <c r="A60" s="200" t="s">
        <v>417</v>
      </c>
      <c r="B60" s="201"/>
      <c r="C60" s="202"/>
      <c r="D60" s="18" t="s">
        <v>100</v>
      </c>
      <c r="E60" s="62">
        <v>30</v>
      </c>
      <c r="F60" s="22"/>
      <c r="G60" s="22"/>
      <c r="H60" s="16">
        <v>0.53</v>
      </c>
      <c r="I60" s="16">
        <v>1.5</v>
      </c>
      <c r="J60" s="16">
        <v>2.11</v>
      </c>
      <c r="K60" s="17">
        <v>24.03</v>
      </c>
      <c r="L60" s="18">
        <v>0.01</v>
      </c>
      <c r="M60" s="18">
        <v>0.4</v>
      </c>
      <c r="N60" s="18">
        <v>10.14</v>
      </c>
      <c r="O60" s="18">
        <v>0.01</v>
      </c>
      <c r="P60" s="18">
        <v>8.77</v>
      </c>
      <c r="Q60" s="18">
        <v>8.82</v>
      </c>
      <c r="R60" s="18">
        <v>2.94</v>
      </c>
      <c r="S60" s="18">
        <v>0.12</v>
      </c>
    </row>
    <row r="61" spans="1:19" ht="12" customHeight="1" x14ac:dyDescent="0.25">
      <c r="A61" s="209" t="s">
        <v>35</v>
      </c>
      <c r="B61" s="210"/>
      <c r="C61" s="211"/>
      <c r="D61" s="72"/>
      <c r="E61" s="22"/>
      <c r="F61" s="22">
        <v>0.3</v>
      </c>
      <c r="G61" s="22">
        <v>0.3</v>
      </c>
      <c r="H61" s="22"/>
      <c r="I61" s="22"/>
      <c r="J61" s="22"/>
      <c r="K61" s="35"/>
      <c r="L61" s="22"/>
      <c r="M61" s="22"/>
      <c r="N61" s="22"/>
      <c r="O61" s="22"/>
      <c r="P61" s="22"/>
      <c r="Q61" s="22"/>
      <c r="R61" s="22"/>
      <c r="S61" s="22"/>
    </row>
    <row r="62" spans="1:19" ht="13.5" customHeight="1" x14ac:dyDescent="0.25">
      <c r="A62" s="188" t="s">
        <v>76</v>
      </c>
      <c r="B62" s="189"/>
      <c r="C62" s="190"/>
      <c r="D62" s="72"/>
      <c r="E62" s="22"/>
      <c r="F62" s="22">
        <v>7.5</v>
      </c>
      <c r="G62" s="22">
        <v>7.5</v>
      </c>
      <c r="H62" s="22"/>
      <c r="I62" s="22"/>
      <c r="J62" s="22"/>
      <c r="K62" s="35"/>
      <c r="L62" s="22"/>
      <c r="M62" s="22"/>
      <c r="N62" s="22"/>
      <c r="O62" s="22"/>
      <c r="P62" s="22"/>
      <c r="Q62" s="22"/>
      <c r="R62" s="22"/>
      <c r="S62" s="22"/>
    </row>
    <row r="63" spans="1:19" ht="12" customHeight="1" x14ac:dyDescent="0.25">
      <c r="A63" s="188" t="s">
        <v>77</v>
      </c>
      <c r="B63" s="189"/>
      <c r="C63" s="190"/>
      <c r="D63" s="72"/>
      <c r="E63" s="22"/>
      <c r="F63" s="22">
        <v>2.2999999999999998</v>
      </c>
      <c r="G63" s="22">
        <v>2.2999999999999998</v>
      </c>
      <c r="H63" s="22"/>
      <c r="I63" s="22"/>
      <c r="J63" s="22"/>
      <c r="K63" s="35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191" t="s">
        <v>145</v>
      </c>
      <c r="B64" s="192"/>
      <c r="C64" s="193"/>
      <c r="D64" s="16" t="s">
        <v>146</v>
      </c>
      <c r="E64" s="16">
        <v>200</v>
      </c>
      <c r="F64" s="16"/>
      <c r="G64" s="16"/>
      <c r="H64" s="63">
        <v>4.08</v>
      </c>
      <c r="I64" s="16">
        <v>7.36</v>
      </c>
      <c r="J64" s="16">
        <v>15.78</v>
      </c>
      <c r="K64" s="16">
        <v>154</v>
      </c>
      <c r="L64" s="18">
        <v>0.06</v>
      </c>
      <c r="M64" s="18">
        <v>34.159999999999997</v>
      </c>
      <c r="N64" s="18">
        <v>0</v>
      </c>
      <c r="O64" s="18">
        <v>0.08</v>
      </c>
      <c r="P64" s="18">
        <v>117.5</v>
      </c>
      <c r="Q64" s="18">
        <v>81.38</v>
      </c>
      <c r="R64" s="18">
        <v>41.7</v>
      </c>
      <c r="S64" s="18">
        <v>1.66</v>
      </c>
    </row>
    <row r="65" spans="1:19" ht="13.5" customHeight="1" x14ac:dyDescent="0.25">
      <c r="A65" s="197" t="s">
        <v>147</v>
      </c>
      <c r="B65" s="198"/>
      <c r="C65" s="199"/>
      <c r="D65" s="16"/>
      <c r="E65" s="16"/>
      <c r="F65" s="28">
        <v>284</v>
      </c>
      <c r="G65" s="28">
        <v>228</v>
      </c>
      <c r="H65" s="64"/>
      <c r="I65" s="16"/>
      <c r="J65" s="16"/>
      <c r="K65" s="16"/>
      <c r="L65" s="22"/>
      <c r="M65" s="22"/>
      <c r="N65" s="22"/>
      <c r="O65" s="22"/>
      <c r="P65" s="22"/>
      <c r="Q65" s="22"/>
      <c r="R65" s="22"/>
      <c r="S65" s="22"/>
    </row>
    <row r="66" spans="1:19" ht="13.5" customHeight="1" x14ac:dyDescent="0.25">
      <c r="A66" s="197" t="s">
        <v>35</v>
      </c>
      <c r="B66" s="198"/>
      <c r="C66" s="199"/>
      <c r="D66" s="16"/>
      <c r="E66" s="16"/>
      <c r="F66" s="28">
        <v>1</v>
      </c>
      <c r="G66" s="28">
        <v>1</v>
      </c>
      <c r="H66" s="64"/>
      <c r="I66" s="16"/>
      <c r="J66" s="16"/>
      <c r="K66" s="16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197" t="s">
        <v>148</v>
      </c>
      <c r="B67" s="198"/>
      <c r="C67" s="199"/>
      <c r="D67" s="16"/>
      <c r="E67" s="16"/>
      <c r="F67" s="28">
        <v>0.2</v>
      </c>
      <c r="G67" s="28">
        <v>0.2</v>
      </c>
      <c r="H67" s="64"/>
      <c r="I67" s="16"/>
      <c r="J67" s="16"/>
      <c r="K67" s="16"/>
      <c r="L67" s="34"/>
      <c r="M67" s="34"/>
      <c r="N67" s="34"/>
      <c r="O67" s="34"/>
      <c r="P67" s="34"/>
      <c r="Q67" s="34"/>
      <c r="R67" s="34"/>
      <c r="S67" s="34"/>
    </row>
    <row r="68" spans="1:19" ht="12" customHeight="1" x14ac:dyDescent="0.25">
      <c r="A68" s="197" t="s">
        <v>63</v>
      </c>
      <c r="B68" s="198"/>
      <c r="C68" s="199"/>
      <c r="D68" s="16"/>
      <c r="E68" s="16"/>
      <c r="F68" s="28">
        <v>6</v>
      </c>
      <c r="G68" s="28">
        <v>5</v>
      </c>
      <c r="H68" s="64"/>
      <c r="I68" s="16"/>
      <c r="J68" s="16"/>
      <c r="K68" s="16"/>
      <c r="L68" s="34"/>
      <c r="M68" s="34"/>
      <c r="N68" s="34"/>
      <c r="O68" s="34"/>
      <c r="P68" s="34"/>
      <c r="Q68" s="34"/>
      <c r="R68" s="34"/>
      <c r="S68" s="34"/>
    </row>
    <row r="69" spans="1:19" ht="12.75" customHeight="1" x14ac:dyDescent="0.25">
      <c r="A69" s="197" t="s">
        <v>64</v>
      </c>
      <c r="B69" s="198"/>
      <c r="C69" s="199"/>
      <c r="D69" s="16"/>
      <c r="E69" s="16"/>
      <c r="F69" s="28">
        <v>10</v>
      </c>
      <c r="G69" s="28">
        <v>8</v>
      </c>
      <c r="H69" s="64"/>
      <c r="I69" s="16"/>
      <c r="J69" s="16"/>
      <c r="K69" s="16"/>
      <c r="L69" s="22"/>
      <c r="M69" s="22"/>
      <c r="N69" s="22"/>
      <c r="O69" s="22"/>
      <c r="P69" s="22"/>
      <c r="Q69" s="22"/>
      <c r="R69" s="22"/>
      <c r="S69" s="22"/>
    </row>
    <row r="70" spans="1:19" ht="12.75" customHeight="1" x14ac:dyDescent="0.25">
      <c r="A70" s="197" t="s">
        <v>149</v>
      </c>
      <c r="B70" s="198"/>
      <c r="C70" s="199"/>
      <c r="D70" s="16"/>
      <c r="E70" s="16"/>
      <c r="F70" s="28">
        <v>0.02</v>
      </c>
      <c r="G70" s="28">
        <v>0.02</v>
      </c>
      <c r="H70" s="64"/>
      <c r="I70" s="16"/>
      <c r="J70" s="16"/>
      <c r="K70" s="16"/>
      <c r="L70" s="22"/>
      <c r="M70" s="22"/>
      <c r="N70" s="22"/>
      <c r="O70" s="22"/>
      <c r="P70" s="22"/>
      <c r="Q70" s="22"/>
      <c r="R70" s="22"/>
      <c r="S70" s="22"/>
    </row>
    <row r="71" spans="1:19" ht="13.5" customHeight="1" x14ac:dyDescent="0.25">
      <c r="A71" s="197" t="s">
        <v>66</v>
      </c>
      <c r="B71" s="198"/>
      <c r="C71" s="199"/>
      <c r="D71" s="16"/>
      <c r="E71" s="16"/>
      <c r="F71" s="28">
        <v>6</v>
      </c>
      <c r="G71" s="28">
        <v>6</v>
      </c>
      <c r="H71" s="64"/>
      <c r="I71" s="16"/>
      <c r="J71" s="16"/>
      <c r="K71" s="16"/>
      <c r="L71" s="22"/>
      <c r="M71" s="22"/>
      <c r="N71" s="22"/>
      <c r="O71" s="22"/>
      <c r="P71" s="22"/>
      <c r="Q71" s="22"/>
      <c r="R71" s="22"/>
      <c r="S71" s="22"/>
    </row>
    <row r="72" spans="1:19" ht="13.5" customHeight="1" x14ac:dyDescent="0.25">
      <c r="A72" s="188" t="s">
        <v>90</v>
      </c>
      <c r="B72" s="198"/>
      <c r="C72" s="199"/>
      <c r="D72" s="16"/>
      <c r="E72" s="16"/>
      <c r="F72" s="28">
        <v>2</v>
      </c>
      <c r="G72" s="28">
        <v>2</v>
      </c>
      <c r="H72" s="64"/>
      <c r="I72" s="16"/>
      <c r="J72" s="16"/>
      <c r="K72" s="16"/>
      <c r="L72" s="22"/>
      <c r="M72" s="22"/>
      <c r="N72" s="22"/>
      <c r="O72" s="22"/>
      <c r="P72" s="22"/>
      <c r="Q72" s="22"/>
      <c r="R72" s="22"/>
      <c r="S72" s="22"/>
    </row>
    <row r="73" spans="1:19" ht="13.5" customHeight="1" x14ac:dyDescent="0.25">
      <c r="A73" s="197" t="s">
        <v>65</v>
      </c>
      <c r="B73" s="198"/>
      <c r="C73" s="199"/>
      <c r="D73" s="16"/>
      <c r="E73" s="16"/>
      <c r="F73" s="28">
        <v>4.8</v>
      </c>
      <c r="G73" s="28">
        <v>4.8</v>
      </c>
      <c r="H73" s="64"/>
      <c r="I73" s="16"/>
      <c r="J73" s="16"/>
      <c r="K73" s="16"/>
      <c r="L73" s="34"/>
      <c r="M73" s="34"/>
      <c r="N73" s="34"/>
      <c r="O73" s="34"/>
      <c r="P73" s="34"/>
      <c r="Q73" s="34"/>
      <c r="R73" s="34"/>
      <c r="S73" s="34"/>
    </row>
    <row r="74" spans="1:19" ht="14.25" customHeight="1" x14ac:dyDescent="0.25">
      <c r="A74" s="197" t="s">
        <v>77</v>
      </c>
      <c r="B74" s="198"/>
      <c r="C74" s="199"/>
      <c r="D74" s="16"/>
      <c r="E74" s="16"/>
      <c r="F74" s="28">
        <v>2</v>
      </c>
      <c r="G74" s="28">
        <v>2</v>
      </c>
      <c r="H74" s="64"/>
      <c r="I74" s="16"/>
      <c r="J74" s="16"/>
      <c r="K74" s="16"/>
      <c r="L74" s="22"/>
      <c r="M74" s="22"/>
      <c r="N74" s="22"/>
      <c r="O74" s="22"/>
      <c r="P74" s="22"/>
      <c r="Q74" s="22"/>
      <c r="R74" s="22"/>
      <c r="S74" s="22"/>
    </row>
    <row r="75" spans="1:19" ht="12.75" customHeight="1" x14ac:dyDescent="0.25">
      <c r="A75" s="209" t="s">
        <v>37</v>
      </c>
      <c r="B75" s="210"/>
      <c r="C75" s="211"/>
      <c r="D75" s="34"/>
      <c r="E75" s="34"/>
      <c r="F75" s="34">
        <v>200</v>
      </c>
      <c r="G75" s="34">
        <v>200</v>
      </c>
      <c r="H75" s="16"/>
      <c r="I75" s="16"/>
      <c r="J75" s="16"/>
      <c r="K75" s="16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191" t="s">
        <v>150</v>
      </c>
      <c r="B76" s="192"/>
      <c r="C76" s="193"/>
      <c r="D76" s="16" t="s">
        <v>151</v>
      </c>
      <c r="E76" s="16">
        <v>200</v>
      </c>
      <c r="F76" s="16"/>
      <c r="G76" s="16"/>
      <c r="H76" s="16">
        <v>0.66</v>
      </c>
      <c r="I76" s="18">
        <v>0.09</v>
      </c>
      <c r="J76" s="16">
        <v>32.01</v>
      </c>
      <c r="K76" s="17">
        <v>132.80000000000001</v>
      </c>
      <c r="L76" s="16">
        <v>1.6E-2</v>
      </c>
      <c r="M76" s="16">
        <v>0.72</v>
      </c>
      <c r="N76" s="16">
        <v>0</v>
      </c>
      <c r="O76" s="16">
        <v>0.02</v>
      </c>
      <c r="P76" s="16">
        <v>32.479999999999997</v>
      </c>
      <c r="Q76" s="16">
        <v>23.44</v>
      </c>
      <c r="R76" s="16">
        <v>17.46</v>
      </c>
      <c r="S76" s="16">
        <v>0.69</v>
      </c>
    </row>
    <row r="77" spans="1:19" x14ac:dyDescent="0.25">
      <c r="A77" s="209" t="s">
        <v>152</v>
      </c>
      <c r="B77" s="210"/>
      <c r="C77" s="211"/>
      <c r="D77" s="34"/>
      <c r="E77" s="34"/>
      <c r="F77" s="34">
        <v>20</v>
      </c>
      <c r="G77" s="34">
        <v>20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209" t="s">
        <v>191</v>
      </c>
      <c r="B78" s="210"/>
      <c r="C78" s="211"/>
      <c r="D78" s="34"/>
      <c r="E78" s="34"/>
      <c r="F78" s="34">
        <v>15</v>
      </c>
      <c r="G78" s="34">
        <v>15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209" t="s">
        <v>148</v>
      </c>
      <c r="B79" s="210"/>
      <c r="C79" s="211"/>
      <c r="D79" s="34"/>
      <c r="E79" s="34"/>
      <c r="F79" s="34">
        <v>0.2</v>
      </c>
      <c r="G79" s="34">
        <v>0.2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209" t="s">
        <v>37</v>
      </c>
      <c r="B80" s="210"/>
      <c r="C80" s="211"/>
      <c r="D80" s="34"/>
      <c r="E80" s="34"/>
      <c r="F80" s="34">
        <v>200</v>
      </c>
      <c r="G80" s="34">
        <v>200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1" t="s">
        <v>46</v>
      </c>
      <c r="B81" s="192"/>
      <c r="C81" s="193"/>
      <c r="D81" s="22"/>
      <c r="E81" s="16">
        <v>90</v>
      </c>
      <c r="F81" s="16"/>
      <c r="G81" s="16"/>
      <c r="H81" s="16">
        <v>6.24</v>
      </c>
      <c r="I81" s="16">
        <v>0.79</v>
      </c>
      <c r="J81" s="16">
        <v>38.159999999999997</v>
      </c>
      <c r="K81" s="16">
        <v>184.7</v>
      </c>
      <c r="L81" s="18">
        <v>0.1</v>
      </c>
      <c r="M81" s="18">
        <v>0</v>
      </c>
      <c r="N81" s="18">
        <v>0</v>
      </c>
      <c r="O81" s="18">
        <v>0.04</v>
      </c>
      <c r="P81" s="18">
        <v>26.8</v>
      </c>
      <c r="Q81" s="18">
        <v>17.399999999999999</v>
      </c>
      <c r="R81" s="18">
        <v>91</v>
      </c>
      <c r="S81" s="18">
        <v>1.6</v>
      </c>
    </row>
    <row r="82" spans="1:19" x14ac:dyDescent="0.25">
      <c r="A82" s="191" t="s">
        <v>47</v>
      </c>
      <c r="B82" s="192"/>
      <c r="C82" s="193"/>
      <c r="D82" s="22"/>
      <c r="E82" s="16">
        <v>50</v>
      </c>
      <c r="F82" s="16"/>
      <c r="G82" s="16"/>
      <c r="H82" s="16">
        <v>2.8</v>
      </c>
      <c r="I82" s="16">
        <v>0.55000000000000004</v>
      </c>
      <c r="J82" s="16">
        <v>24.7</v>
      </c>
      <c r="K82" s="17">
        <v>114.95</v>
      </c>
      <c r="L82" s="18">
        <v>0.05</v>
      </c>
      <c r="M82" s="18">
        <v>0</v>
      </c>
      <c r="N82" s="18">
        <v>0</v>
      </c>
      <c r="O82" s="18">
        <v>0</v>
      </c>
      <c r="P82" s="18">
        <v>11.5</v>
      </c>
      <c r="Q82" s="18">
        <v>53</v>
      </c>
      <c r="R82" s="18">
        <v>12.5</v>
      </c>
      <c r="S82" s="18">
        <v>1.55</v>
      </c>
    </row>
    <row r="83" spans="1:19" ht="12.75" customHeight="1" x14ac:dyDescent="0.25">
      <c r="A83" s="255" t="s">
        <v>210</v>
      </c>
      <c r="B83" s="256"/>
      <c r="C83" s="257"/>
      <c r="D83" s="58" t="s">
        <v>82</v>
      </c>
      <c r="E83" s="58" t="s">
        <v>83</v>
      </c>
      <c r="F83" s="182">
        <v>185</v>
      </c>
      <c r="G83" s="182">
        <v>185</v>
      </c>
      <c r="H83" s="16">
        <v>0.74</v>
      </c>
      <c r="I83" s="18">
        <v>0.74</v>
      </c>
      <c r="J83" s="16">
        <v>18.13</v>
      </c>
      <c r="K83" s="17">
        <v>86.95</v>
      </c>
      <c r="L83" s="16">
        <v>0.05</v>
      </c>
      <c r="M83" s="16">
        <v>18.5</v>
      </c>
      <c r="N83" s="16">
        <v>0</v>
      </c>
      <c r="O83" s="16">
        <v>0.03</v>
      </c>
      <c r="P83" s="16">
        <v>29.6</v>
      </c>
      <c r="Q83" s="16">
        <v>20.350000000000001</v>
      </c>
      <c r="R83" s="16">
        <v>16.649999999999999</v>
      </c>
      <c r="S83" s="16">
        <v>4.07</v>
      </c>
    </row>
    <row r="84" spans="1:19" x14ac:dyDescent="0.25">
      <c r="A84" s="200" t="s">
        <v>49</v>
      </c>
      <c r="B84" s="201"/>
      <c r="C84" s="202"/>
      <c r="D84" s="22"/>
      <c r="E84" s="22"/>
      <c r="F84" s="22"/>
      <c r="G84" s="22"/>
      <c r="H84" s="18">
        <f t="shared" ref="H84:S84" si="2">SUM(H39:H83)</f>
        <v>26.53</v>
      </c>
      <c r="I84" s="18">
        <f t="shared" si="2"/>
        <v>25.49</v>
      </c>
      <c r="J84" s="18">
        <f t="shared" si="2"/>
        <v>164.07999999999998</v>
      </c>
      <c r="K84" s="18">
        <f t="shared" si="2"/>
        <v>1026.3700000000001</v>
      </c>
      <c r="L84" s="18">
        <f t="shared" si="2"/>
        <v>0.45599999999999996</v>
      </c>
      <c r="M84" s="18">
        <f t="shared" si="2"/>
        <v>59.73</v>
      </c>
      <c r="N84" s="18">
        <f t="shared" si="2"/>
        <v>56.23</v>
      </c>
      <c r="O84" s="18">
        <f t="shared" si="2"/>
        <v>0.33999999999999997</v>
      </c>
      <c r="P84" s="18">
        <f t="shared" si="2"/>
        <v>285.2</v>
      </c>
      <c r="Q84" s="18">
        <f t="shared" si="2"/>
        <v>356.27</v>
      </c>
      <c r="R84" s="18">
        <f t="shared" si="2"/>
        <v>223.60000000000002</v>
      </c>
      <c r="S84" s="18">
        <f t="shared" si="2"/>
        <v>15.22</v>
      </c>
    </row>
    <row r="85" spans="1:19" x14ac:dyDescent="0.25">
      <c r="A85" s="200"/>
      <c r="B85" s="201"/>
      <c r="C85" s="202"/>
      <c r="D85" s="206" t="s">
        <v>84</v>
      </c>
      <c r="E85" s="207"/>
      <c r="F85" s="207"/>
      <c r="G85" s="208"/>
      <c r="H85" s="18">
        <f t="shared" ref="H85:S85" si="3">SUM(H84,H37)</f>
        <v>51.28</v>
      </c>
      <c r="I85" s="18">
        <f t="shared" si="3"/>
        <v>40.569999999999993</v>
      </c>
      <c r="J85" s="18">
        <f t="shared" si="3"/>
        <v>313.79999999999995</v>
      </c>
      <c r="K85" s="18">
        <f t="shared" si="3"/>
        <v>1859.63</v>
      </c>
      <c r="L85" s="16">
        <f t="shared" si="3"/>
        <v>0.94599999999999995</v>
      </c>
      <c r="M85" s="16">
        <f t="shared" si="3"/>
        <v>65.489999999999995</v>
      </c>
      <c r="N85" s="16">
        <f t="shared" si="3"/>
        <v>112.44999999999999</v>
      </c>
      <c r="O85" s="16">
        <f t="shared" si="3"/>
        <v>0.83</v>
      </c>
      <c r="P85" s="16">
        <f t="shared" si="3"/>
        <v>597.29</v>
      </c>
      <c r="Q85" s="16">
        <f t="shared" si="3"/>
        <v>770.44999999999993</v>
      </c>
      <c r="R85" s="16">
        <f t="shared" si="3"/>
        <v>332.35</v>
      </c>
      <c r="S85" s="16">
        <f t="shared" si="3"/>
        <v>22.01</v>
      </c>
    </row>
    <row r="86" spans="1:19" ht="13.5" customHeight="1" x14ac:dyDescent="0.25">
      <c r="A86" s="292" t="s">
        <v>85</v>
      </c>
      <c r="B86" s="292"/>
      <c r="C86" s="292"/>
      <c r="D86" s="18" t="s">
        <v>86</v>
      </c>
      <c r="E86" s="18">
        <v>200</v>
      </c>
      <c r="F86" s="18">
        <v>207</v>
      </c>
      <c r="G86" s="18">
        <v>200</v>
      </c>
      <c r="H86" s="29">
        <v>5.8</v>
      </c>
      <c r="I86" s="29">
        <v>5</v>
      </c>
      <c r="J86" s="29">
        <v>8</v>
      </c>
      <c r="K86" s="33">
        <v>100</v>
      </c>
      <c r="L86" s="18">
        <v>0.08</v>
      </c>
      <c r="M86" s="18">
        <v>1.4</v>
      </c>
      <c r="N86" s="18">
        <v>40</v>
      </c>
      <c r="O86" s="18">
        <v>0.34</v>
      </c>
      <c r="P86" s="18">
        <v>240</v>
      </c>
      <c r="Q86" s="18">
        <v>180</v>
      </c>
      <c r="R86" s="18">
        <v>28</v>
      </c>
      <c r="S86" s="18">
        <v>0.2</v>
      </c>
    </row>
    <row r="87" spans="1:19" ht="14.25" customHeight="1" x14ac:dyDescent="0.25">
      <c r="A87" s="221" t="s">
        <v>51</v>
      </c>
      <c r="B87" s="222"/>
      <c r="C87" s="223"/>
      <c r="D87" s="18"/>
      <c r="E87" s="18">
        <v>10</v>
      </c>
      <c r="F87" s="18"/>
      <c r="G87" s="32"/>
      <c r="H87" s="29">
        <v>1.54</v>
      </c>
      <c r="I87" s="29">
        <v>1.1399999999999999</v>
      </c>
      <c r="J87" s="29">
        <v>11.77</v>
      </c>
      <c r="K87" s="33">
        <v>63.51</v>
      </c>
      <c r="L87" s="18">
        <v>0.02</v>
      </c>
      <c r="M87" s="18">
        <v>0</v>
      </c>
      <c r="N87" s="18">
        <v>9.77</v>
      </c>
      <c r="O87" s="18">
        <v>0</v>
      </c>
      <c r="P87" s="18">
        <v>6.16</v>
      </c>
      <c r="Q87" s="18">
        <v>13.08</v>
      </c>
      <c r="R87" s="18">
        <v>2.25</v>
      </c>
      <c r="S87" s="18">
        <v>0.15</v>
      </c>
    </row>
    <row r="88" spans="1:19" ht="13.5" customHeight="1" x14ac:dyDescent="0.25">
      <c r="A88" s="200" t="s">
        <v>308</v>
      </c>
      <c r="B88" s="201"/>
      <c r="C88" s="202"/>
      <c r="D88" s="22"/>
      <c r="E88" s="70"/>
      <c r="F88" s="22"/>
      <c r="G88" s="71"/>
      <c r="H88" s="32">
        <f t="shared" ref="H88:S88" si="4">SUM(H86:H87)</f>
        <v>7.34</v>
      </c>
      <c r="I88" s="32">
        <f t="shared" si="4"/>
        <v>6.14</v>
      </c>
      <c r="J88" s="32">
        <f t="shared" si="4"/>
        <v>19.77</v>
      </c>
      <c r="K88" s="32">
        <f t="shared" si="4"/>
        <v>163.51</v>
      </c>
      <c r="L88" s="32">
        <f t="shared" si="4"/>
        <v>0.1</v>
      </c>
      <c r="M88" s="32">
        <f t="shared" si="4"/>
        <v>1.4</v>
      </c>
      <c r="N88" s="32">
        <f t="shared" si="4"/>
        <v>49.769999999999996</v>
      </c>
      <c r="O88" s="32">
        <f t="shared" si="4"/>
        <v>0.34</v>
      </c>
      <c r="P88" s="32">
        <f t="shared" si="4"/>
        <v>246.16</v>
      </c>
      <c r="Q88" s="32">
        <f t="shared" si="4"/>
        <v>193.08</v>
      </c>
      <c r="R88" s="32">
        <f t="shared" si="4"/>
        <v>30.25</v>
      </c>
      <c r="S88" s="32">
        <f t="shared" si="4"/>
        <v>0.35</v>
      </c>
    </row>
    <row r="89" spans="1:19" x14ac:dyDescent="0.25">
      <c r="A89" s="209"/>
      <c r="B89" s="210"/>
      <c r="C89" s="211"/>
      <c r="D89" s="206" t="s">
        <v>95</v>
      </c>
      <c r="E89" s="207"/>
      <c r="F89" s="207"/>
      <c r="G89" s="208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191" t="s">
        <v>96</v>
      </c>
      <c r="B90" s="192"/>
      <c r="C90" s="193"/>
      <c r="D90" s="16" t="s">
        <v>97</v>
      </c>
      <c r="E90" s="16">
        <v>80</v>
      </c>
      <c r="F90" s="16"/>
      <c r="G90" s="16"/>
      <c r="H90" s="16">
        <v>9.42</v>
      </c>
      <c r="I90" s="16">
        <v>8.09</v>
      </c>
      <c r="J90" s="16">
        <v>1.91</v>
      </c>
      <c r="K90" s="16">
        <v>120</v>
      </c>
      <c r="L90" s="18">
        <v>0.04</v>
      </c>
      <c r="M90" s="18">
        <v>1.1499999999999999</v>
      </c>
      <c r="N90" s="18">
        <v>30</v>
      </c>
      <c r="O90" s="18">
        <v>7.0000000000000007E-2</v>
      </c>
      <c r="P90" s="18">
        <v>31.12</v>
      </c>
      <c r="Q90" s="18">
        <v>72.400000000000006</v>
      </c>
      <c r="R90" s="18">
        <v>10.51</v>
      </c>
      <c r="S90" s="18">
        <v>0.73</v>
      </c>
    </row>
    <row r="91" spans="1:19" x14ac:dyDescent="0.25">
      <c r="A91" s="188" t="s">
        <v>98</v>
      </c>
      <c r="B91" s="189"/>
      <c r="C91" s="190"/>
      <c r="D91" s="22"/>
      <c r="E91" s="22"/>
      <c r="F91" s="22">
        <v>158</v>
      </c>
      <c r="G91" s="22">
        <v>114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197" t="s">
        <v>66</v>
      </c>
      <c r="B92" s="198"/>
      <c r="C92" s="199"/>
      <c r="D92" s="22"/>
      <c r="E92" s="22"/>
      <c r="F92" s="22">
        <v>3</v>
      </c>
      <c r="G92" s="22">
        <v>3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188" t="s">
        <v>69</v>
      </c>
      <c r="B93" s="189"/>
      <c r="C93" s="190"/>
      <c r="D93" s="22"/>
      <c r="E93" s="22"/>
      <c r="F93" s="22">
        <v>0.02</v>
      </c>
      <c r="G93" s="22">
        <v>0.02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188" t="s">
        <v>35</v>
      </c>
      <c r="B94" s="189"/>
      <c r="C94" s="190"/>
      <c r="D94" s="22"/>
      <c r="E94" s="22"/>
      <c r="F94" s="22">
        <v>0.5</v>
      </c>
      <c r="G94" s="22">
        <v>0.5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25" customHeight="1" x14ac:dyDescent="0.25">
      <c r="A95" s="200" t="s">
        <v>418</v>
      </c>
      <c r="B95" s="201"/>
      <c r="C95" s="202"/>
      <c r="D95" s="18" t="s">
        <v>100</v>
      </c>
      <c r="E95" s="30">
        <v>30</v>
      </c>
      <c r="F95" s="41"/>
      <c r="G95" s="41"/>
      <c r="H95" s="30">
        <v>0.42</v>
      </c>
      <c r="I95" s="30">
        <v>1.49</v>
      </c>
      <c r="J95" s="30">
        <v>1.76</v>
      </c>
      <c r="K95" s="31">
        <v>22.23</v>
      </c>
      <c r="L95" s="30">
        <v>0.01</v>
      </c>
      <c r="M95" s="30">
        <v>0.01</v>
      </c>
      <c r="N95" s="30">
        <v>10.14</v>
      </c>
      <c r="O95" s="30">
        <v>0.01</v>
      </c>
      <c r="P95" s="30">
        <v>8.19</v>
      </c>
      <c r="Q95" s="30">
        <v>6.82</v>
      </c>
      <c r="R95" s="30">
        <v>1.58</v>
      </c>
      <c r="S95" s="30">
        <v>0.06</v>
      </c>
    </row>
    <row r="96" spans="1:19" ht="13.5" customHeight="1" x14ac:dyDescent="0.25">
      <c r="A96" s="197" t="s">
        <v>76</v>
      </c>
      <c r="B96" s="198"/>
      <c r="C96" s="199"/>
      <c r="D96" s="18"/>
      <c r="E96" s="30"/>
      <c r="F96" s="41">
        <v>7.5</v>
      </c>
      <c r="G96" s="41">
        <v>7.5</v>
      </c>
      <c r="H96" s="30"/>
      <c r="I96" s="30"/>
      <c r="J96" s="30"/>
      <c r="K96" s="31"/>
      <c r="L96" s="30"/>
      <c r="M96" s="30"/>
      <c r="N96" s="30"/>
      <c r="O96" s="30"/>
      <c r="P96" s="30"/>
      <c r="Q96" s="30"/>
      <c r="R96" s="30"/>
      <c r="S96" s="30"/>
    </row>
    <row r="97" spans="1:19" ht="13.5" customHeight="1" x14ac:dyDescent="0.25">
      <c r="A97" s="197" t="s">
        <v>77</v>
      </c>
      <c r="B97" s="198"/>
      <c r="C97" s="199"/>
      <c r="D97" s="18"/>
      <c r="E97" s="30"/>
      <c r="F97" s="41">
        <v>2.2999999999999998</v>
      </c>
      <c r="G97" s="41">
        <v>2.2999999999999998</v>
      </c>
      <c r="H97" s="30"/>
      <c r="I97" s="30"/>
      <c r="J97" s="30"/>
      <c r="K97" s="31"/>
      <c r="L97" s="30"/>
      <c r="M97" s="30"/>
      <c r="N97" s="30"/>
      <c r="O97" s="30"/>
      <c r="P97" s="30"/>
      <c r="Q97" s="30"/>
      <c r="R97" s="30"/>
      <c r="S97" s="30"/>
    </row>
    <row r="98" spans="1:19" x14ac:dyDescent="0.25">
      <c r="A98" s="197" t="s">
        <v>37</v>
      </c>
      <c r="B98" s="198"/>
      <c r="C98" s="199"/>
      <c r="D98" s="18"/>
      <c r="E98" s="30"/>
      <c r="F98" s="41">
        <v>22.5</v>
      </c>
      <c r="G98" s="41">
        <v>22.5</v>
      </c>
      <c r="H98" s="30"/>
      <c r="I98" s="30"/>
      <c r="J98" s="30"/>
      <c r="K98" s="31"/>
      <c r="L98" s="30"/>
      <c r="M98" s="30"/>
      <c r="N98" s="30"/>
      <c r="O98" s="30"/>
      <c r="P98" s="30"/>
      <c r="Q98" s="30"/>
      <c r="R98" s="30"/>
      <c r="S98" s="30"/>
    </row>
    <row r="99" spans="1:19" ht="14.25" customHeight="1" x14ac:dyDescent="0.25">
      <c r="A99" s="197" t="s">
        <v>65</v>
      </c>
      <c r="B99" s="198"/>
      <c r="C99" s="199"/>
      <c r="D99" s="18"/>
      <c r="E99" s="30"/>
      <c r="F99" s="41">
        <v>1.2</v>
      </c>
      <c r="G99" s="41">
        <v>1.2</v>
      </c>
      <c r="H99" s="30"/>
      <c r="I99" s="30"/>
      <c r="J99" s="30"/>
      <c r="K99" s="167"/>
      <c r="L99" s="30"/>
      <c r="M99" s="30"/>
      <c r="N99" s="30"/>
      <c r="O99" s="30"/>
      <c r="P99" s="30"/>
      <c r="Q99" s="30"/>
      <c r="R99" s="30"/>
      <c r="S99" s="30"/>
    </row>
    <row r="100" spans="1:19" ht="12.75" customHeight="1" x14ac:dyDescent="0.25">
      <c r="A100" s="197" t="s">
        <v>35</v>
      </c>
      <c r="B100" s="198"/>
      <c r="C100" s="199"/>
      <c r="D100" s="18"/>
      <c r="E100" s="30"/>
      <c r="F100" s="41">
        <v>0.3</v>
      </c>
      <c r="G100" s="41">
        <v>0.3</v>
      </c>
      <c r="H100" s="30"/>
      <c r="I100" s="30"/>
      <c r="J100" s="30"/>
      <c r="K100" s="31"/>
      <c r="L100" s="30"/>
      <c r="M100" s="30"/>
      <c r="N100" s="30"/>
      <c r="O100" s="30"/>
      <c r="P100" s="30"/>
      <c r="Q100" s="30"/>
      <c r="R100" s="30"/>
      <c r="S100" s="30"/>
    </row>
    <row r="101" spans="1:19" ht="12.75" customHeight="1" x14ac:dyDescent="0.25">
      <c r="A101" s="191" t="s">
        <v>101</v>
      </c>
      <c r="B101" s="192"/>
      <c r="C101" s="193"/>
      <c r="D101" s="16" t="s">
        <v>102</v>
      </c>
      <c r="E101" s="16">
        <v>180</v>
      </c>
      <c r="F101" s="16"/>
      <c r="G101" s="22"/>
      <c r="H101" s="16">
        <v>4.38</v>
      </c>
      <c r="I101" s="16">
        <v>6.44</v>
      </c>
      <c r="J101" s="16">
        <v>44.99</v>
      </c>
      <c r="K101" s="16">
        <v>251.44</v>
      </c>
      <c r="L101" s="18">
        <v>0.03</v>
      </c>
      <c r="M101" s="18">
        <v>0</v>
      </c>
      <c r="N101" s="18">
        <v>0</v>
      </c>
      <c r="O101" s="18">
        <v>0.02</v>
      </c>
      <c r="P101" s="18">
        <v>1.64</v>
      </c>
      <c r="Q101" s="18">
        <v>73.08</v>
      </c>
      <c r="R101" s="18">
        <v>19.59</v>
      </c>
      <c r="S101" s="18">
        <v>0.63</v>
      </c>
    </row>
    <row r="102" spans="1:19" ht="13.5" customHeight="1" x14ac:dyDescent="0.25">
      <c r="A102" s="188" t="s">
        <v>34</v>
      </c>
      <c r="B102" s="189"/>
      <c r="C102" s="190"/>
      <c r="D102" s="16"/>
      <c r="E102" s="22"/>
      <c r="F102" s="22">
        <v>6.3</v>
      </c>
      <c r="G102" s="22">
        <v>6.3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3.5" customHeight="1" x14ac:dyDescent="0.25">
      <c r="A103" s="188" t="s">
        <v>103</v>
      </c>
      <c r="B103" s="189"/>
      <c r="C103" s="190"/>
      <c r="D103" s="22"/>
      <c r="E103" s="22"/>
      <c r="F103" s="22">
        <v>64.8</v>
      </c>
      <c r="G103" s="22">
        <v>64.8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13.5" customHeight="1" x14ac:dyDescent="0.25">
      <c r="A104" s="188" t="s">
        <v>104</v>
      </c>
      <c r="B104" s="189"/>
      <c r="C104" s="190"/>
      <c r="D104" s="22"/>
      <c r="E104" s="22"/>
      <c r="F104" s="22">
        <v>0.5</v>
      </c>
      <c r="G104" s="22">
        <v>0.5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 ht="12" customHeight="1" x14ac:dyDescent="0.25">
      <c r="A105" s="209" t="s">
        <v>105</v>
      </c>
      <c r="B105" s="210"/>
      <c r="C105" s="211"/>
      <c r="D105" s="22"/>
      <c r="E105" s="22"/>
      <c r="F105" s="22">
        <v>388</v>
      </c>
      <c r="G105" s="22">
        <v>388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191" t="s">
        <v>307</v>
      </c>
      <c r="B106" s="192"/>
      <c r="C106" s="193"/>
      <c r="D106" s="16" t="s">
        <v>107</v>
      </c>
      <c r="E106" s="16">
        <v>100</v>
      </c>
      <c r="F106" s="16"/>
      <c r="G106" s="16"/>
      <c r="H106" s="16">
        <v>3.01</v>
      </c>
      <c r="I106" s="16">
        <v>0.1</v>
      </c>
      <c r="J106" s="16">
        <v>20.55</v>
      </c>
      <c r="K106" s="16">
        <v>91.2</v>
      </c>
      <c r="L106" s="18">
        <v>0.04</v>
      </c>
      <c r="M106" s="18">
        <v>4.22</v>
      </c>
      <c r="N106" s="18">
        <v>0</v>
      </c>
      <c r="O106" s="18">
        <v>0.04</v>
      </c>
      <c r="P106" s="18">
        <v>46.53</v>
      </c>
      <c r="Q106" s="18">
        <v>60.92</v>
      </c>
      <c r="R106" s="18">
        <v>32.24</v>
      </c>
      <c r="S106" s="18">
        <v>1</v>
      </c>
    </row>
    <row r="107" spans="1:19" x14ac:dyDescent="0.25">
      <c r="A107" s="197" t="s">
        <v>63</v>
      </c>
      <c r="B107" s="198"/>
      <c r="C107" s="199"/>
      <c r="D107" s="16"/>
      <c r="E107" s="16"/>
      <c r="F107" s="28">
        <v>95.7</v>
      </c>
      <c r="G107" s="28">
        <v>75</v>
      </c>
      <c r="H107" s="16"/>
      <c r="I107" s="16"/>
      <c r="J107" s="16"/>
      <c r="K107" s="16"/>
      <c r="L107" s="22"/>
      <c r="M107" s="22"/>
      <c r="N107" s="22"/>
      <c r="O107" s="22"/>
      <c r="P107" s="22"/>
      <c r="Q107" s="22"/>
      <c r="R107" s="22"/>
      <c r="S107" s="22"/>
    </row>
    <row r="108" spans="1:19" x14ac:dyDescent="0.25">
      <c r="A108" s="197" t="s">
        <v>64</v>
      </c>
      <c r="B108" s="198"/>
      <c r="C108" s="199"/>
      <c r="D108" s="16"/>
      <c r="E108" s="16"/>
      <c r="F108" s="28">
        <v>21</v>
      </c>
      <c r="G108" s="28">
        <v>17.5</v>
      </c>
      <c r="H108" s="16"/>
      <c r="I108" s="16"/>
      <c r="J108" s="16"/>
      <c r="K108" s="16"/>
      <c r="L108" s="22"/>
      <c r="M108" s="22"/>
      <c r="N108" s="22"/>
      <c r="O108" s="22"/>
      <c r="P108" s="22"/>
      <c r="Q108" s="22"/>
      <c r="R108" s="22"/>
      <c r="S108" s="22"/>
    </row>
    <row r="109" spans="1:19" x14ac:dyDescent="0.25">
      <c r="A109" s="197" t="s">
        <v>65</v>
      </c>
      <c r="B109" s="198"/>
      <c r="C109" s="199"/>
      <c r="D109" s="16"/>
      <c r="E109" s="16"/>
      <c r="F109" s="28">
        <v>10</v>
      </c>
      <c r="G109" s="28">
        <v>10</v>
      </c>
      <c r="H109" s="16"/>
      <c r="I109" s="16"/>
      <c r="J109" s="16"/>
      <c r="K109" s="16"/>
      <c r="L109" s="22"/>
      <c r="M109" s="22"/>
      <c r="N109" s="22"/>
      <c r="O109" s="22"/>
      <c r="P109" s="22"/>
      <c r="Q109" s="22"/>
      <c r="R109" s="22"/>
      <c r="S109" s="22"/>
    </row>
    <row r="110" spans="1:19" x14ac:dyDescent="0.25">
      <c r="A110" s="197" t="s">
        <v>66</v>
      </c>
      <c r="B110" s="198"/>
      <c r="C110" s="199"/>
      <c r="D110" s="16"/>
      <c r="E110" s="16"/>
      <c r="F110" s="28">
        <v>7.5</v>
      </c>
      <c r="G110" s="28">
        <v>7.5</v>
      </c>
      <c r="H110" s="16"/>
      <c r="I110" s="16"/>
      <c r="J110" s="16"/>
      <c r="K110" s="16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5">
      <c r="A111" s="195" t="s">
        <v>35</v>
      </c>
      <c r="B111" s="195"/>
      <c r="C111" s="195"/>
      <c r="D111" s="16"/>
      <c r="E111" s="16"/>
      <c r="F111" s="28">
        <v>0.3</v>
      </c>
      <c r="G111" s="28">
        <v>0.3</v>
      </c>
      <c r="H111" s="16"/>
      <c r="I111" s="16"/>
      <c r="J111" s="16"/>
      <c r="K111" s="16"/>
      <c r="L111" s="22"/>
      <c r="M111" s="22"/>
      <c r="N111" s="22"/>
      <c r="O111" s="22"/>
      <c r="P111" s="22"/>
      <c r="Q111" s="22"/>
      <c r="R111" s="22"/>
      <c r="S111" s="22"/>
    </row>
    <row r="112" spans="1:19" x14ac:dyDescent="0.25">
      <c r="A112" s="197" t="s">
        <v>90</v>
      </c>
      <c r="B112" s="198"/>
      <c r="C112" s="199"/>
      <c r="D112" s="16"/>
      <c r="E112" s="16"/>
      <c r="F112" s="28">
        <v>1</v>
      </c>
      <c r="G112" s="28">
        <v>1</v>
      </c>
      <c r="H112" s="16"/>
      <c r="I112" s="16"/>
      <c r="J112" s="16"/>
      <c r="K112" s="16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55" t="s">
        <v>177</v>
      </c>
      <c r="B113" s="256"/>
      <c r="C113" s="257"/>
      <c r="D113" s="58" t="s">
        <v>178</v>
      </c>
      <c r="E113" s="58" t="s">
        <v>179</v>
      </c>
      <c r="F113" s="73"/>
      <c r="G113" s="74"/>
      <c r="H113" s="54">
        <v>1.52</v>
      </c>
      <c r="I113" s="75">
        <v>1.35</v>
      </c>
      <c r="J113" s="54">
        <v>15.9</v>
      </c>
      <c r="K113" s="11">
        <v>81</v>
      </c>
      <c r="L113" s="30">
        <v>0.04</v>
      </c>
      <c r="M113" s="30">
        <v>1.33</v>
      </c>
      <c r="N113" s="30">
        <v>10</v>
      </c>
      <c r="O113" s="30">
        <v>0.16</v>
      </c>
      <c r="P113" s="30">
        <v>126.6</v>
      </c>
      <c r="Q113" s="30">
        <v>92.8</v>
      </c>
      <c r="R113" s="30">
        <v>15.4</v>
      </c>
      <c r="S113" s="30">
        <v>0.41</v>
      </c>
    </row>
    <row r="114" spans="1:19" x14ac:dyDescent="0.25">
      <c r="A114" s="274" t="s">
        <v>32</v>
      </c>
      <c r="B114" s="262"/>
      <c r="C114" s="263"/>
      <c r="D114" s="97"/>
      <c r="E114" s="76"/>
      <c r="F114" s="59">
        <v>50</v>
      </c>
      <c r="G114" s="59">
        <v>50</v>
      </c>
      <c r="H114" s="103"/>
      <c r="I114" s="103"/>
      <c r="J114" s="103"/>
      <c r="K114" s="103"/>
      <c r="L114" s="103"/>
      <c r="M114" s="77"/>
      <c r="N114" s="103"/>
      <c r="O114" s="103"/>
      <c r="P114" s="103"/>
      <c r="Q114" s="103"/>
      <c r="R114" s="103"/>
      <c r="S114" s="103"/>
    </row>
    <row r="115" spans="1:19" x14ac:dyDescent="0.25">
      <c r="A115" s="258" t="s">
        <v>129</v>
      </c>
      <c r="B115" s="259"/>
      <c r="C115" s="260"/>
      <c r="D115" s="97"/>
      <c r="E115" s="76"/>
      <c r="F115" s="59">
        <v>0.4</v>
      </c>
      <c r="G115" s="59">
        <v>0.4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1:19" x14ac:dyDescent="0.25">
      <c r="A116" s="261" t="s">
        <v>90</v>
      </c>
      <c r="B116" s="293"/>
      <c r="C116" s="294"/>
      <c r="D116" s="97"/>
      <c r="E116" s="76"/>
      <c r="F116" s="59">
        <v>15</v>
      </c>
      <c r="G116" s="59">
        <v>15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1:19" x14ac:dyDescent="0.25">
      <c r="A117" s="274" t="s">
        <v>37</v>
      </c>
      <c r="B117" s="262"/>
      <c r="C117" s="263"/>
      <c r="D117" s="97"/>
      <c r="E117" s="76"/>
      <c r="F117" s="59">
        <v>100</v>
      </c>
      <c r="G117" s="59">
        <v>100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1:19" x14ac:dyDescent="0.25">
      <c r="A118" s="191" t="s">
        <v>47</v>
      </c>
      <c r="B118" s="192"/>
      <c r="C118" s="193"/>
      <c r="D118" s="22"/>
      <c r="E118" s="16">
        <v>15</v>
      </c>
      <c r="F118" s="16"/>
      <c r="G118" s="16"/>
      <c r="H118" s="16">
        <v>0.84</v>
      </c>
      <c r="I118" s="16">
        <v>0.16</v>
      </c>
      <c r="J118" s="16">
        <v>7.4</v>
      </c>
      <c r="K118" s="17">
        <v>34.51</v>
      </c>
      <c r="L118" s="18">
        <v>0.15</v>
      </c>
      <c r="M118" s="18">
        <v>0</v>
      </c>
      <c r="N118" s="18">
        <v>0</v>
      </c>
      <c r="O118" s="18">
        <v>0</v>
      </c>
      <c r="P118" s="18">
        <v>3.45</v>
      </c>
      <c r="Q118" s="18">
        <v>15.91</v>
      </c>
      <c r="R118" s="18">
        <v>3.75</v>
      </c>
      <c r="S118" s="18">
        <v>0.46</v>
      </c>
    </row>
    <row r="119" spans="1:19" x14ac:dyDescent="0.25">
      <c r="A119" s="191" t="s">
        <v>46</v>
      </c>
      <c r="B119" s="192"/>
      <c r="C119" s="193"/>
      <c r="D119" s="21"/>
      <c r="E119" s="19">
        <v>25</v>
      </c>
      <c r="F119" s="19"/>
      <c r="G119" s="19"/>
      <c r="H119" s="19">
        <v>1.97</v>
      </c>
      <c r="I119" s="19">
        <v>0.25</v>
      </c>
      <c r="J119" s="19">
        <v>0.37</v>
      </c>
      <c r="K119" s="20">
        <v>58.45</v>
      </c>
      <c r="L119" s="16">
        <v>0.02</v>
      </c>
      <c r="M119" s="16">
        <v>0</v>
      </c>
      <c r="N119" s="16">
        <v>0</v>
      </c>
      <c r="O119" s="16">
        <v>0.32</v>
      </c>
      <c r="P119" s="16">
        <v>5.75</v>
      </c>
      <c r="Q119" s="16">
        <v>21.75</v>
      </c>
      <c r="R119" s="16">
        <v>8.25</v>
      </c>
      <c r="S119" s="16">
        <v>0.27</v>
      </c>
    </row>
    <row r="120" spans="1:19" x14ac:dyDescent="0.25">
      <c r="A120" s="191" t="s">
        <v>312</v>
      </c>
      <c r="B120" s="192"/>
      <c r="C120" s="193"/>
      <c r="D120" s="19" t="s">
        <v>197</v>
      </c>
      <c r="E120" s="19">
        <v>10</v>
      </c>
      <c r="F120" s="19"/>
      <c r="G120" s="19"/>
      <c r="H120" s="19">
        <v>0.08</v>
      </c>
      <c r="I120" s="19">
        <v>7.25</v>
      </c>
      <c r="J120" s="19">
        <v>0.13</v>
      </c>
      <c r="K120" s="20">
        <v>66</v>
      </c>
      <c r="L120" s="16">
        <v>0</v>
      </c>
      <c r="M120" s="16">
        <v>0</v>
      </c>
      <c r="N120" s="16">
        <v>40</v>
      </c>
      <c r="O120" s="16">
        <v>0.01</v>
      </c>
      <c r="P120" s="16">
        <v>2.4</v>
      </c>
      <c r="Q120" s="16">
        <v>3</v>
      </c>
      <c r="R120" s="16">
        <v>0</v>
      </c>
      <c r="S120" s="16">
        <v>0.02</v>
      </c>
    </row>
    <row r="121" spans="1:19" x14ac:dyDescent="0.25">
      <c r="A121" s="200" t="s">
        <v>49</v>
      </c>
      <c r="B121" s="201"/>
      <c r="C121" s="202"/>
      <c r="D121" s="22"/>
      <c r="E121" s="22"/>
      <c r="F121" s="22"/>
      <c r="G121" s="22"/>
      <c r="H121" s="18">
        <f t="shared" ref="H121:S121" si="5">SUM(H113:H120)</f>
        <v>4.41</v>
      </c>
      <c r="I121" s="18">
        <f t="shared" si="5"/>
        <v>9.01</v>
      </c>
      <c r="J121" s="18">
        <f t="shared" si="5"/>
        <v>23.8</v>
      </c>
      <c r="K121" s="18">
        <f t="shared" si="5"/>
        <v>239.95999999999998</v>
      </c>
      <c r="L121" s="18">
        <f t="shared" si="5"/>
        <v>0.21</v>
      </c>
      <c r="M121" s="18">
        <f t="shared" si="5"/>
        <v>1.33</v>
      </c>
      <c r="N121" s="18">
        <f t="shared" si="5"/>
        <v>50</v>
      </c>
      <c r="O121" s="18">
        <f t="shared" si="5"/>
        <v>0.49</v>
      </c>
      <c r="P121" s="18">
        <f t="shared" si="5"/>
        <v>138.19999999999999</v>
      </c>
      <c r="Q121" s="18">
        <f t="shared" si="5"/>
        <v>133.45999999999998</v>
      </c>
      <c r="R121" s="18">
        <f t="shared" si="5"/>
        <v>27.4</v>
      </c>
      <c r="S121" s="18">
        <f t="shared" si="5"/>
        <v>1.1600000000000001</v>
      </c>
    </row>
    <row r="122" spans="1:19" x14ac:dyDescent="0.25">
      <c r="A122" s="200" t="s">
        <v>180</v>
      </c>
      <c r="B122" s="201"/>
      <c r="C122" s="202"/>
      <c r="D122" s="22"/>
      <c r="E122" s="22"/>
      <c r="F122" s="22"/>
      <c r="G122" s="22"/>
      <c r="H122" s="18">
        <f t="shared" ref="H122:S122" si="6">SUM(H121+H88+H84+H37+H23)</f>
        <v>71.44</v>
      </c>
      <c r="I122" s="18">
        <f t="shared" si="6"/>
        <v>69.400000000000006</v>
      </c>
      <c r="J122" s="18">
        <f t="shared" si="6"/>
        <v>396.9</v>
      </c>
      <c r="K122" s="18">
        <f t="shared" si="6"/>
        <v>2577.59</v>
      </c>
      <c r="L122" s="18">
        <f t="shared" si="6"/>
        <v>1.456</v>
      </c>
      <c r="M122" s="18">
        <f t="shared" si="6"/>
        <v>68.39</v>
      </c>
      <c r="N122" s="18">
        <f t="shared" si="6"/>
        <v>304.22000000000003</v>
      </c>
      <c r="O122" s="18">
        <f t="shared" si="6"/>
        <v>1.831</v>
      </c>
      <c r="P122" s="18">
        <f t="shared" si="6"/>
        <v>1181.6399999999999</v>
      </c>
      <c r="Q122" s="18">
        <f t="shared" si="6"/>
        <v>1228.2699999999998</v>
      </c>
      <c r="R122" s="18">
        <f t="shared" si="6"/>
        <v>406.72</v>
      </c>
      <c r="S122" s="18">
        <f t="shared" si="6"/>
        <v>24.9</v>
      </c>
    </row>
  </sheetData>
  <mergeCells count="144">
    <mergeCell ref="A111:C111"/>
    <mergeCell ref="A112:C112"/>
    <mergeCell ref="A22:C22"/>
    <mergeCell ref="A100:C100"/>
    <mergeCell ref="A101:C101"/>
    <mergeCell ref="A102:C102"/>
    <mergeCell ref="A103:C103"/>
    <mergeCell ref="A104:C104"/>
    <mergeCell ref="A106:C106"/>
    <mergeCell ref="A94:C94"/>
    <mergeCell ref="A95:C95"/>
    <mergeCell ref="A96:C96"/>
    <mergeCell ref="A97:C97"/>
    <mergeCell ref="A99:C99"/>
    <mergeCell ref="A98:C98"/>
    <mergeCell ref="A89:C89"/>
    <mergeCell ref="A73:C73"/>
    <mergeCell ref="A74:C74"/>
    <mergeCell ref="A75:C75"/>
    <mergeCell ref="A82:C82"/>
    <mergeCell ref="A83:C83"/>
    <mergeCell ref="A67:C67"/>
    <mergeCell ref="A68:C68"/>
    <mergeCell ref="A69:C69"/>
    <mergeCell ref="A122:C122"/>
    <mergeCell ref="A19:C19"/>
    <mergeCell ref="A66:C66"/>
    <mergeCell ref="A64:C64"/>
    <mergeCell ref="A76:C76"/>
    <mergeCell ref="A77:C77"/>
    <mergeCell ref="A78:C78"/>
    <mergeCell ref="A79:C79"/>
    <mergeCell ref="A80:C80"/>
    <mergeCell ref="A81:C81"/>
    <mergeCell ref="A116:C116"/>
    <mergeCell ref="A117:C117"/>
    <mergeCell ref="A118:C118"/>
    <mergeCell ref="A119:C119"/>
    <mergeCell ref="A120:C120"/>
    <mergeCell ref="A121:C121"/>
    <mergeCell ref="A113:C113"/>
    <mergeCell ref="A114:C114"/>
    <mergeCell ref="A115:C115"/>
    <mergeCell ref="A105:C105"/>
    <mergeCell ref="A107:C107"/>
    <mergeCell ref="A108:C108"/>
    <mergeCell ref="A109:C109"/>
    <mergeCell ref="A110:C110"/>
    <mergeCell ref="D89:G89"/>
    <mergeCell ref="A90:C90"/>
    <mergeCell ref="A91:C91"/>
    <mergeCell ref="A92:C92"/>
    <mergeCell ref="A93:C93"/>
    <mergeCell ref="A84:C84"/>
    <mergeCell ref="A85:C85"/>
    <mergeCell ref="D85:G85"/>
    <mergeCell ref="A86:C86"/>
    <mergeCell ref="A87:C87"/>
    <mergeCell ref="A88:C88"/>
    <mergeCell ref="A70:C70"/>
    <mergeCell ref="A71:C71"/>
    <mergeCell ref="A72:C72"/>
    <mergeCell ref="A61:C61"/>
    <mergeCell ref="A62:C62"/>
    <mergeCell ref="A63:C63"/>
    <mergeCell ref="A65:C65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8:C38"/>
    <mergeCell ref="D38:G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3:C23"/>
    <mergeCell ref="A24:C24"/>
    <mergeCell ref="D24:G24"/>
    <mergeCell ref="A25:C25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1:B1"/>
    <mergeCell ref="C1:G1"/>
    <mergeCell ref="H1:J1"/>
    <mergeCell ref="A2:B2"/>
    <mergeCell ref="C2:F2"/>
    <mergeCell ref="A3:C3"/>
    <mergeCell ref="H3:K3"/>
    <mergeCell ref="P4:P5"/>
    <mergeCell ref="Q4:Q5"/>
  </mergeCell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T3" sqref="T3:U95"/>
    </sheetView>
  </sheetViews>
  <sheetFormatPr defaultRowHeight="15" x14ac:dyDescent="0.25"/>
  <cols>
    <col min="3" max="3" width="15.140625" customWidth="1"/>
    <col min="4" max="4" width="6.7109375" customWidth="1"/>
    <col min="5" max="5" width="6.5703125" customWidth="1"/>
    <col min="6" max="6" width="7.5703125" customWidth="1"/>
    <col min="7" max="8" width="6.85546875" customWidth="1"/>
    <col min="9" max="9" width="6.28515625" customWidth="1"/>
    <col min="10" max="10" width="7.42578125" customWidth="1"/>
    <col min="11" max="11" width="8" customWidth="1"/>
    <col min="12" max="12" width="6.140625" customWidth="1"/>
    <col min="13" max="13" width="6.42578125" customWidth="1"/>
    <col min="14" max="14" width="6.7109375" customWidth="1"/>
    <col min="15" max="15" width="6.5703125" customWidth="1"/>
    <col min="16" max="16" width="7" customWidth="1"/>
    <col min="17" max="17" width="7.85546875" customWidth="1"/>
    <col min="18" max="18" width="7" customWidth="1"/>
    <col min="19" max="19" width="6.28515625" customWidth="1"/>
  </cols>
  <sheetData>
    <row r="1" spans="1:19" x14ac:dyDescent="0.25">
      <c r="A1" s="244" t="s">
        <v>313</v>
      </c>
      <c r="B1" s="281"/>
      <c r="C1" s="243" t="s">
        <v>425</v>
      </c>
      <c r="D1" s="243"/>
      <c r="E1" s="243"/>
      <c r="F1" s="243"/>
      <c r="G1" s="243"/>
      <c r="H1" s="244" t="s">
        <v>314</v>
      </c>
      <c r="I1" s="281"/>
      <c r="J1" s="281"/>
    </row>
    <row r="2" spans="1:19" x14ac:dyDescent="0.25">
      <c r="A2" s="279" t="s">
        <v>315</v>
      </c>
      <c r="B2" s="312"/>
      <c r="C2" s="282" t="s">
        <v>184</v>
      </c>
      <c r="D2" s="282"/>
      <c r="E2" s="282"/>
      <c r="F2" s="282"/>
      <c r="G2" s="282"/>
    </row>
    <row r="3" spans="1:19" x14ac:dyDescent="0.25">
      <c r="A3" s="283" t="s">
        <v>4</v>
      </c>
      <c r="B3" s="284"/>
      <c r="C3" s="285"/>
      <c r="D3" s="96" t="s">
        <v>5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316</v>
      </c>
      <c r="M3" s="287"/>
      <c r="N3" s="287"/>
      <c r="O3" s="288"/>
      <c r="P3" s="286" t="s">
        <v>122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317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188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22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>
        <v>2005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6" t="s">
        <v>28</v>
      </c>
      <c r="E6" s="207"/>
      <c r="F6" s="207"/>
      <c r="G6" s="208"/>
      <c r="H6" s="87"/>
      <c r="I6" s="87"/>
      <c r="J6" s="87"/>
      <c r="K6" s="89"/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94" t="s">
        <v>318</v>
      </c>
      <c r="B7" s="224"/>
      <c r="C7" s="224"/>
      <c r="D7" s="16" t="s">
        <v>319</v>
      </c>
      <c r="E7" s="16">
        <v>200</v>
      </c>
      <c r="F7" s="16"/>
      <c r="G7" s="16"/>
      <c r="H7" s="16">
        <v>6.1</v>
      </c>
      <c r="I7" s="16">
        <v>4</v>
      </c>
      <c r="J7" s="16">
        <v>36.96</v>
      </c>
      <c r="K7" s="16">
        <v>280.24</v>
      </c>
      <c r="L7" s="18">
        <v>0.22</v>
      </c>
      <c r="M7" s="18">
        <v>2.08</v>
      </c>
      <c r="N7" s="18">
        <v>32</v>
      </c>
      <c r="O7" s="18">
        <v>0</v>
      </c>
      <c r="P7" s="18">
        <v>221.6</v>
      </c>
      <c r="Q7" s="18">
        <v>315.39999999999998</v>
      </c>
      <c r="R7" s="18">
        <v>79.599999999999994</v>
      </c>
      <c r="S7" s="18">
        <v>2.1</v>
      </c>
    </row>
    <row r="8" spans="1:19" x14ac:dyDescent="0.25">
      <c r="A8" s="194" t="s">
        <v>320</v>
      </c>
      <c r="B8" s="194"/>
      <c r="C8" s="194"/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324" t="s">
        <v>321</v>
      </c>
      <c r="B9" s="314"/>
      <c r="C9" s="315"/>
      <c r="D9" s="21"/>
      <c r="E9" s="21"/>
      <c r="F9" s="21">
        <v>100</v>
      </c>
      <c r="G9" s="21">
        <v>100</v>
      </c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324" t="s">
        <v>322</v>
      </c>
      <c r="B10" s="314"/>
      <c r="C10" s="315"/>
      <c r="D10" s="21"/>
      <c r="E10" s="21"/>
      <c r="F10" s="21">
        <v>44</v>
      </c>
      <c r="G10" s="21">
        <v>44</v>
      </c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7" t="s">
        <v>34</v>
      </c>
      <c r="B11" s="268"/>
      <c r="C11" s="269"/>
      <c r="D11" s="16"/>
      <c r="E11" s="16"/>
      <c r="F11" s="24">
        <v>5</v>
      </c>
      <c r="G11" s="24">
        <v>5</v>
      </c>
      <c r="H11" s="16"/>
      <c r="I11" s="16"/>
      <c r="J11" s="16"/>
      <c r="K11" s="16"/>
      <c r="L11" s="22"/>
      <c r="M11" s="22"/>
      <c r="N11" s="22"/>
      <c r="O11" s="22"/>
      <c r="P11" s="22"/>
      <c r="Q11" s="22"/>
      <c r="R11" s="22"/>
      <c r="S11" s="22"/>
    </row>
    <row r="12" spans="1:19" x14ac:dyDescent="0.25">
      <c r="A12" s="197" t="s">
        <v>90</v>
      </c>
      <c r="B12" s="198"/>
      <c r="C12" s="199"/>
      <c r="D12" s="22"/>
      <c r="E12" s="22"/>
      <c r="F12" s="22">
        <v>6</v>
      </c>
      <c r="G12" s="22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x14ac:dyDescent="0.25">
      <c r="A13" s="273" t="s">
        <v>35</v>
      </c>
      <c r="B13" s="265"/>
      <c r="C13" s="266"/>
      <c r="D13" s="22"/>
      <c r="E13" s="22"/>
      <c r="F13" s="22">
        <v>0.8</v>
      </c>
      <c r="G13" s="22">
        <v>0.8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5">
      <c r="A14" s="209" t="s">
        <v>37</v>
      </c>
      <c r="B14" s="210"/>
      <c r="C14" s="211"/>
      <c r="D14" s="22"/>
      <c r="E14" s="22"/>
      <c r="F14" s="22">
        <v>60</v>
      </c>
      <c r="G14" s="22">
        <v>60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00" t="s">
        <v>230</v>
      </c>
      <c r="B15" s="201"/>
      <c r="C15" s="202"/>
      <c r="D15" s="58" t="s">
        <v>231</v>
      </c>
      <c r="E15" s="58" t="s">
        <v>232</v>
      </c>
      <c r="F15" s="58">
        <v>40</v>
      </c>
      <c r="G15" s="58">
        <v>40</v>
      </c>
      <c r="H15" s="61">
        <v>5.08</v>
      </c>
      <c r="I15" s="61">
        <v>4.5999999999999996</v>
      </c>
      <c r="J15" s="61">
        <v>0.28000000000000003</v>
      </c>
      <c r="K15" s="61">
        <v>62.84</v>
      </c>
      <c r="L15" s="61">
        <v>0.03</v>
      </c>
      <c r="M15" s="61">
        <v>0</v>
      </c>
      <c r="N15" s="61">
        <v>100</v>
      </c>
      <c r="O15" s="61">
        <v>0.18</v>
      </c>
      <c r="P15" s="61">
        <v>22</v>
      </c>
      <c r="Q15" s="61">
        <v>76.8</v>
      </c>
      <c r="R15" s="61">
        <v>4.8</v>
      </c>
      <c r="S15" s="61">
        <v>1</v>
      </c>
    </row>
    <row r="16" spans="1:19" x14ac:dyDescent="0.25">
      <c r="A16" s="191" t="s">
        <v>233</v>
      </c>
      <c r="B16" s="192"/>
      <c r="C16" s="193"/>
      <c r="D16" s="16" t="s">
        <v>234</v>
      </c>
      <c r="E16" s="16">
        <v>200</v>
      </c>
      <c r="F16" s="16"/>
      <c r="G16" s="16"/>
      <c r="H16" s="16">
        <v>3.78</v>
      </c>
      <c r="I16" s="16">
        <v>0.67</v>
      </c>
      <c r="J16" s="16">
        <v>26</v>
      </c>
      <c r="K16" s="16">
        <v>125.11</v>
      </c>
      <c r="L16" s="16">
        <v>0.02</v>
      </c>
      <c r="M16" s="16">
        <v>1.33</v>
      </c>
      <c r="N16" s="16">
        <v>0</v>
      </c>
      <c r="O16" s="16">
        <v>0</v>
      </c>
      <c r="P16" s="16">
        <v>133.33000000000001</v>
      </c>
      <c r="Q16" s="16">
        <v>111.11</v>
      </c>
      <c r="R16" s="16">
        <v>25.56</v>
      </c>
      <c r="S16" s="16">
        <v>2</v>
      </c>
    </row>
    <row r="17" spans="1:19" x14ac:dyDescent="0.25">
      <c r="A17" s="209" t="s">
        <v>32</v>
      </c>
      <c r="B17" s="210"/>
      <c r="C17" s="211"/>
      <c r="D17" s="86"/>
      <c r="E17" s="16"/>
      <c r="F17" s="34">
        <v>100</v>
      </c>
      <c r="G17" s="34">
        <v>100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x14ac:dyDescent="0.25">
      <c r="A18" s="188" t="s">
        <v>235</v>
      </c>
      <c r="B18" s="189"/>
      <c r="C18" s="190"/>
      <c r="D18" s="22"/>
      <c r="E18" s="22"/>
      <c r="F18" s="22">
        <v>4</v>
      </c>
      <c r="G18" s="22">
        <v>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197" t="s">
        <v>90</v>
      </c>
      <c r="B19" s="198"/>
      <c r="C19" s="199"/>
      <c r="D19" s="19"/>
      <c r="E19" s="19"/>
      <c r="F19" s="130">
        <v>13</v>
      </c>
      <c r="G19" s="130">
        <v>13</v>
      </c>
      <c r="H19" s="19"/>
      <c r="I19" s="19"/>
      <c r="J19" s="19"/>
      <c r="K19" s="19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09" t="s">
        <v>37</v>
      </c>
      <c r="B20" s="210"/>
      <c r="C20" s="211"/>
      <c r="D20" s="29"/>
      <c r="E20" s="109"/>
      <c r="F20" s="109">
        <v>110</v>
      </c>
      <c r="G20" s="109">
        <v>110</v>
      </c>
      <c r="H20" s="29"/>
      <c r="I20" s="29"/>
      <c r="J20" s="29"/>
      <c r="K20" s="29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91" t="s">
        <v>312</v>
      </c>
      <c r="B21" s="192"/>
      <c r="C21" s="193"/>
      <c r="D21" s="29" t="s">
        <v>48</v>
      </c>
      <c r="E21" s="19">
        <v>10</v>
      </c>
      <c r="F21" s="19"/>
      <c r="G21" s="19"/>
      <c r="H21" s="19">
        <v>0.08</v>
      </c>
      <c r="I21" s="19">
        <v>7.25</v>
      </c>
      <c r="J21" s="19">
        <v>0.13</v>
      </c>
      <c r="K21" s="20">
        <v>66</v>
      </c>
      <c r="L21" s="16">
        <v>0</v>
      </c>
      <c r="M21" s="16">
        <v>0</v>
      </c>
      <c r="N21" s="16">
        <v>40</v>
      </c>
      <c r="O21" s="16">
        <v>0.01</v>
      </c>
      <c r="P21" s="16">
        <v>2.4</v>
      </c>
      <c r="Q21" s="16">
        <v>3</v>
      </c>
      <c r="R21" s="16">
        <v>0</v>
      </c>
      <c r="S21" s="16">
        <v>0.02</v>
      </c>
    </row>
    <row r="22" spans="1:19" x14ac:dyDescent="0.25">
      <c r="A22" s="191" t="s">
        <v>46</v>
      </c>
      <c r="B22" s="192"/>
      <c r="C22" s="193"/>
      <c r="D22" s="22"/>
      <c r="E22" s="16">
        <v>35</v>
      </c>
      <c r="F22" s="16"/>
      <c r="G22" s="16"/>
      <c r="H22" s="30">
        <v>2.78</v>
      </c>
      <c r="I22" s="30">
        <v>0.35</v>
      </c>
      <c r="J22" s="30">
        <v>17</v>
      </c>
      <c r="K22" s="31">
        <v>82.32</v>
      </c>
      <c r="L22" s="18">
        <v>0.04</v>
      </c>
      <c r="M22" s="18">
        <v>0</v>
      </c>
      <c r="N22" s="18">
        <v>0</v>
      </c>
      <c r="O22" s="18">
        <v>0.1</v>
      </c>
      <c r="P22" s="18">
        <v>7.04</v>
      </c>
      <c r="Q22" s="18">
        <v>9.57</v>
      </c>
      <c r="R22" s="18">
        <v>4.57</v>
      </c>
      <c r="S22" s="45">
        <v>0.42</v>
      </c>
    </row>
    <row r="23" spans="1:19" x14ac:dyDescent="0.25">
      <c r="A23" s="191" t="s">
        <v>47</v>
      </c>
      <c r="B23" s="192"/>
      <c r="C23" s="193"/>
      <c r="D23" s="22"/>
      <c r="E23" s="16">
        <v>15</v>
      </c>
      <c r="F23" s="16"/>
      <c r="G23" s="16"/>
      <c r="H23" s="16">
        <v>0.84</v>
      </c>
      <c r="I23" s="16">
        <v>0.16</v>
      </c>
      <c r="J23" s="16">
        <v>7.4</v>
      </c>
      <c r="K23" s="17">
        <v>34.51</v>
      </c>
      <c r="L23" s="18">
        <v>0.15</v>
      </c>
      <c r="M23" s="18">
        <v>0</v>
      </c>
      <c r="N23" s="18">
        <v>0</v>
      </c>
      <c r="O23" s="18">
        <v>0</v>
      </c>
      <c r="P23" s="18">
        <v>3.45</v>
      </c>
      <c r="Q23" s="18">
        <v>15.91</v>
      </c>
      <c r="R23" s="18">
        <v>3.75</v>
      </c>
      <c r="S23" s="45">
        <v>0.46</v>
      </c>
    </row>
    <row r="24" spans="1:19" ht="13.5" customHeight="1" x14ac:dyDescent="0.25">
      <c r="A24" s="200" t="s">
        <v>49</v>
      </c>
      <c r="B24" s="201"/>
      <c r="C24" s="202"/>
      <c r="D24" s="21"/>
      <c r="E24" s="21"/>
      <c r="F24" s="21"/>
      <c r="G24" s="21"/>
      <c r="H24" s="29">
        <f t="shared" ref="H24:S24" si="0">SUM(H15:H23)</f>
        <v>12.559999999999999</v>
      </c>
      <c r="I24" s="29">
        <f t="shared" si="0"/>
        <v>13.03</v>
      </c>
      <c r="J24" s="29">
        <f t="shared" si="0"/>
        <v>50.809999999999995</v>
      </c>
      <c r="K24" s="29">
        <f t="shared" si="0"/>
        <v>370.78</v>
      </c>
      <c r="L24" s="29">
        <f t="shared" si="0"/>
        <v>0.24</v>
      </c>
      <c r="M24" s="29">
        <f t="shared" si="0"/>
        <v>1.33</v>
      </c>
      <c r="N24" s="29">
        <f t="shared" si="0"/>
        <v>140</v>
      </c>
      <c r="O24" s="29">
        <f t="shared" si="0"/>
        <v>0.29000000000000004</v>
      </c>
      <c r="P24" s="29">
        <f t="shared" si="0"/>
        <v>168.22</v>
      </c>
      <c r="Q24" s="29">
        <f t="shared" si="0"/>
        <v>216.39</v>
      </c>
      <c r="R24" s="29">
        <f t="shared" si="0"/>
        <v>38.68</v>
      </c>
      <c r="S24" s="29">
        <f t="shared" si="0"/>
        <v>3.9</v>
      </c>
    </row>
    <row r="25" spans="1:19" x14ac:dyDescent="0.25">
      <c r="A25" s="209"/>
      <c r="B25" s="210"/>
      <c r="C25" s="211"/>
      <c r="D25" s="206" t="s">
        <v>50</v>
      </c>
      <c r="E25" s="219"/>
      <c r="F25" s="219"/>
      <c r="G25" s="220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55" t="s">
        <v>323</v>
      </c>
      <c r="B26" s="256"/>
      <c r="C26" s="257"/>
      <c r="D26" s="57" t="s">
        <v>132</v>
      </c>
      <c r="E26" s="58">
        <v>200</v>
      </c>
      <c r="F26" s="58">
        <v>211</v>
      </c>
      <c r="G26" s="58">
        <v>200</v>
      </c>
      <c r="H26" s="61">
        <v>5.8</v>
      </c>
      <c r="I26" s="61">
        <v>5</v>
      </c>
      <c r="J26" s="61">
        <v>9.6</v>
      </c>
      <c r="K26" s="61">
        <v>107</v>
      </c>
      <c r="L26" s="61">
        <v>0.08</v>
      </c>
      <c r="M26" s="61">
        <v>2.6</v>
      </c>
      <c r="N26" s="61">
        <v>40</v>
      </c>
      <c r="O26" s="61">
        <v>0.3</v>
      </c>
      <c r="P26" s="61">
        <v>240</v>
      </c>
      <c r="Q26" s="61">
        <v>180</v>
      </c>
      <c r="R26" s="61">
        <v>28</v>
      </c>
      <c r="S26" s="61">
        <v>0.2</v>
      </c>
    </row>
    <row r="27" spans="1:19" x14ac:dyDescent="0.25">
      <c r="A27" s="200" t="s">
        <v>238</v>
      </c>
      <c r="B27" s="201"/>
      <c r="C27" s="202"/>
      <c r="D27" s="34"/>
      <c r="E27" s="69">
        <v>10</v>
      </c>
      <c r="F27" s="18"/>
      <c r="G27" s="32"/>
      <c r="H27" s="18">
        <v>0.82</v>
      </c>
      <c r="I27" s="18">
        <v>4.05</v>
      </c>
      <c r="J27" s="18">
        <v>9.3000000000000007</v>
      </c>
      <c r="K27" s="18">
        <v>76.5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00" t="s">
        <v>49</v>
      </c>
      <c r="B28" s="201"/>
      <c r="C28" s="202"/>
      <c r="D28" s="22"/>
      <c r="E28" s="22"/>
      <c r="F28" s="22"/>
      <c r="G28" s="22"/>
      <c r="H28" s="18">
        <f t="shared" ref="H28:S28" si="1">SUM(H26:H27)</f>
        <v>6.62</v>
      </c>
      <c r="I28" s="18">
        <f t="shared" si="1"/>
        <v>9.0500000000000007</v>
      </c>
      <c r="J28" s="18">
        <f t="shared" si="1"/>
        <v>18.899999999999999</v>
      </c>
      <c r="K28" s="18">
        <f t="shared" si="1"/>
        <v>183.5</v>
      </c>
      <c r="L28" s="18">
        <f t="shared" si="1"/>
        <v>0.1</v>
      </c>
      <c r="M28" s="18">
        <f t="shared" si="1"/>
        <v>2.6</v>
      </c>
      <c r="N28" s="18">
        <f t="shared" si="1"/>
        <v>49.769999999999996</v>
      </c>
      <c r="O28" s="18">
        <f t="shared" si="1"/>
        <v>0.3</v>
      </c>
      <c r="P28" s="18">
        <f t="shared" si="1"/>
        <v>246.16</v>
      </c>
      <c r="Q28" s="18">
        <f t="shared" si="1"/>
        <v>193.08</v>
      </c>
      <c r="R28" s="18">
        <f t="shared" si="1"/>
        <v>30.25</v>
      </c>
      <c r="S28" s="18">
        <f t="shared" si="1"/>
        <v>0.35</v>
      </c>
    </row>
    <row r="29" spans="1:19" ht="12.75" customHeight="1" x14ac:dyDescent="0.25">
      <c r="A29" s="209"/>
      <c r="B29" s="210"/>
      <c r="C29" s="211"/>
      <c r="D29" s="206" t="s">
        <v>57</v>
      </c>
      <c r="E29" s="219"/>
      <c r="F29" s="219"/>
      <c r="G29" s="22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191" t="s">
        <v>327</v>
      </c>
      <c r="B30" s="192"/>
      <c r="C30" s="193"/>
      <c r="D30" s="104" t="s">
        <v>328</v>
      </c>
      <c r="E30" s="79" t="s">
        <v>60</v>
      </c>
      <c r="F30" s="142"/>
      <c r="G30" s="142"/>
      <c r="H30" s="16">
        <v>1.83</v>
      </c>
      <c r="I30" s="16">
        <v>4.9000000000000004</v>
      </c>
      <c r="J30" s="16">
        <v>11.75</v>
      </c>
      <c r="K30" s="16">
        <v>98.4</v>
      </c>
      <c r="L30" s="18">
        <v>0.05</v>
      </c>
      <c r="M30" s="18">
        <v>10.3</v>
      </c>
      <c r="N30" s="18">
        <v>0</v>
      </c>
      <c r="O30" s="18">
        <v>0</v>
      </c>
      <c r="P30" s="18">
        <v>34.450000000000003</v>
      </c>
      <c r="Q30" s="18">
        <v>53.03</v>
      </c>
      <c r="R30" s="18">
        <v>26.2</v>
      </c>
      <c r="S30" s="18">
        <v>1.18</v>
      </c>
    </row>
    <row r="31" spans="1:19" x14ac:dyDescent="0.25">
      <c r="A31" s="191" t="s">
        <v>213</v>
      </c>
      <c r="B31" s="192"/>
      <c r="C31" s="193"/>
      <c r="D31" s="12"/>
      <c r="E31" s="12"/>
      <c r="F31" s="12"/>
      <c r="G31" s="12"/>
      <c r="H31" s="12"/>
      <c r="I31" s="12"/>
      <c r="J31" s="12"/>
      <c r="K31" s="38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209" t="s">
        <v>108</v>
      </c>
      <c r="B32" s="210"/>
      <c r="C32" s="211"/>
      <c r="D32" s="12"/>
      <c r="E32" s="12"/>
      <c r="F32" s="12">
        <v>50</v>
      </c>
      <c r="G32" s="12">
        <v>40</v>
      </c>
      <c r="H32" s="12"/>
      <c r="I32" s="12"/>
      <c r="J32" s="12"/>
      <c r="K32" s="38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209" t="s">
        <v>62</v>
      </c>
      <c r="B33" s="210"/>
      <c r="C33" s="211"/>
      <c r="D33" s="12"/>
      <c r="E33" s="12"/>
      <c r="F33" s="140">
        <v>26.8</v>
      </c>
      <c r="G33" s="12">
        <v>24</v>
      </c>
      <c r="H33" s="12"/>
      <c r="I33" s="12"/>
      <c r="J33" s="12"/>
      <c r="K33" s="38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209" t="s">
        <v>63</v>
      </c>
      <c r="B34" s="210"/>
      <c r="C34" s="211"/>
      <c r="D34" s="12"/>
      <c r="E34" s="12"/>
      <c r="F34" s="12">
        <v>12.5</v>
      </c>
      <c r="G34" s="12">
        <v>10</v>
      </c>
      <c r="H34" s="12"/>
      <c r="I34" s="12"/>
      <c r="J34" s="12"/>
      <c r="K34" s="38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209" t="s">
        <v>64</v>
      </c>
      <c r="B35" s="210"/>
      <c r="C35" s="211"/>
      <c r="D35" s="12"/>
      <c r="E35" s="12"/>
      <c r="F35" s="12">
        <v>12</v>
      </c>
      <c r="G35" s="12">
        <v>10</v>
      </c>
      <c r="H35" s="12"/>
      <c r="I35" s="12"/>
      <c r="J35" s="12"/>
      <c r="K35" s="38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209" t="s">
        <v>65</v>
      </c>
      <c r="B36" s="210"/>
      <c r="C36" s="211"/>
      <c r="D36" s="12"/>
      <c r="E36" s="12"/>
      <c r="F36" s="12">
        <v>3</v>
      </c>
      <c r="G36" s="12">
        <v>3</v>
      </c>
      <c r="H36" s="12"/>
      <c r="I36" s="12"/>
      <c r="J36" s="12"/>
      <c r="K36" s="38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209" t="s">
        <v>66</v>
      </c>
      <c r="B37" s="210"/>
      <c r="C37" s="211"/>
      <c r="D37" s="12"/>
      <c r="E37" s="12"/>
      <c r="F37" s="12">
        <v>5</v>
      </c>
      <c r="G37" s="12">
        <v>5</v>
      </c>
      <c r="H37" s="12"/>
      <c r="I37" s="12"/>
      <c r="J37" s="12"/>
      <c r="K37" s="38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209" t="s">
        <v>35</v>
      </c>
      <c r="B38" s="210"/>
      <c r="C38" s="211"/>
      <c r="D38" s="12"/>
      <c r="E38" s="12"/>
      <c r="F38" s="12">
        <v>1.1000000000000001</v>
      </c>
      <c r="G38" s="12">
        <v>1.1000000000000001</v>
      </c>
      <c r="H38" s="12"/>
      <c r="I38" s="12"/>
      <c r="J38" s="12"/>
      <c r="K38" s="38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209" t="s">
        <v>147</v>
      </c>
      <c r="B39" s="210"/>
      <c r="C39" s="211"/>
      <c r="D39" s="12"/>
      <c r="E39" s="12"/>
      <c r="F39" s="12">
        <v>25</v>
      </c>
      <c r="G39" s="12">
        <v>20</v>
      </c>
      <c r="H39" s="12"/>
      <c r="I39" s="12"/>
      <c r="J39" s="12"/>
      <c r="K39" s="38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97" t="s">
        <v>90</v>
      </c>
      <c r="B40" s="210"/>
      <c r="C40" s="211"/>
      <c r="D40" s="12"/>
      <c r="E40" s="12"/>
      <c r="F40" s="12">
        <v>1</v>
      </c>
      <c r="G40" s="12">
        <v>1</v>
      </c>
      <c r="H40" s="12"/>
      <c r="I40" s="12"/>
      <c r="J40" s="12"/>
      <c r="K40" s="38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209" t="s">
        <v>76</v>
      </c>
      <c r="B41" s="210"/>
      <c r="C41" s="211"/>
      <c r="D41" s="12"/>
      <c r="E41" s="12"/>
      <c r="F41" s="12">
        <v>5</v>
      </c>
      <c r="G41" s="12">
        <v>5</v>
      </c>
      <c r="H41" s="12"/>
      <c r="I41" s="12"/>
      <c r="J41" s="12"/>
      <c r="K41" s="38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209" t="s">
        <v>69</v>
      </c>
      <c r="B42" s="210"/>
      <c r="C42" s="211"/>
      <c r="D42" s="12"/>
      <c r="E42" s="12"/>
      <c r="F42" s="12">
        <v>0.02</v>
      </c>
      <c r="G42" s="12">
        <v>0.02</v>
      </c>
      <c r="H42" s="12"/>
      <c r="I42" s="12"/>
      <c r="J42" s="12"/>
      <c r="K42" s="38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209" t="s">
        <v>37</v>
      </c>
      <c r="B43" s="210"/>
      <c r="C43" s="211"/>
      <c r="D43" s="12"/>
      <c r="E43" s="12"/>
      <c r="F43" s="12">
        <v>180</v>
      </c>
      <c r="G43" s="12">
        <v>180</v>
      </c>
      <c r="H43" s="12"/>
      <c r="I43" s="12"/>
      <c r="J43" s="12"/>
      <c r="K43" s="38"/>
      <c r="L43" s="12"/>
      <c r="M43" s="12"/>
      <c r="N43" s="12"/>
      <c r="O43" s="12"/>
      <c r="P43" s="12"/>
      <c r="Q43" s="12"/>
      <c r="R43" s="12"/>
      <c r="S43" s="12"/>
    </row>
    <row r="44" spans="1:19" ht="14.25" customHeight="1" x14ac:dyDescent="0.25">
      <c r="A44" s="200" t="s">
        <v>324</v>
      </c>
      <c r="B44" s="201"/>
      <c r="C44" s="202"/>
      <c r="D44" s="18" t="s">
        <v>325</v>
      </c>
      <c r="E44" s="18" t="s">
        <v>326</v>
      </c>
      <c r="F44" s="18"/>
      <c r="G44" s="18"/>
      <c r="H44" s="18">
        <v>25.92</v>
      </c>
      <c r="I44" s="18">
        <v>28.94</v>
      </c>
      <c r="J44" s="18">
        <v>26.53</v>
      </c>
      <c r="K44" s="18">
        <v>472</v>
      </c>
      <c r="L44" s="18">
        <v>0.19</v>
      </c>
      <c r="M44" s="18">
        <v>10.82</v>
      </c>
      <c r="N44" s="18">
        <v>0</v>
      </c>
      <c r="O44" s="18">
        <v>0.27</v>
      </c>
      <c r="P44" s="18">
        <v>48.8</v>
      </c>
      <c r="Q44" s="18">
        <v>329.2</v>
      </c>
      <c r="R44" s="18">
        <v>67.97</v>
      </c>
      <c r="S44" s="18">
        <v>6.18</v>
      </c>
    </row>
    <row r="45" spans="1:19" x14ac:dyDescent="0.25">
      <c r="A45" s="188" t="s">
        <v>165</v>
      </c>
      <c r="B45" s="189"/>
      <c r="C45" s="190"/>
      <c r="D45" s="22"/>
      <c r="E45" s="22"/>
      <c r="F45" s="22">
        <v>171</v>
      </c>
      <c r="G45" s="22">
        <v>140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188" t="s">
        <v>62</v>
      </c>
      <c r="B46" s="189"/>
      <c r="C46" s="190"/>
      <c r="D46" s="22"/>
      <c r="E46" s="22"/>
      <c r="F46" s="22">
        <v>213</v>
      </c>
      <c r="G46" s="22">
        <v>160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188" t="s">
        <v>64</v>
      </c>
      <c r="B47" s="189"/>
      <c r="C47" s="190"/>
      <c r="D47" s="22"/>
      <c r="E47" s="22"/>
      <c r="F47" s="22">
        <v>19.2</v>
      </c>
      <c r="G47" s="22">
        <v>16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88" t="s">
        <v>65</v>
      </c>
      <c r="B48" s="189"/>
      <c r="C48" s="190"/>
      <c r="D48" s="22"/>
      <c r="E48" s="22"/>
      <c r="F48" s="22">
        <v>3.8</v>
      </c>
      <c r="G48" s="22">
        <v>3.8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188" t="s">
        <v>35</v>
      </c>
      <c r="B49" s="189"/>
      <c r="C49" s="190"/>
      <c r="D49" s="22"/>
      <c r="E49" s="22"/>
      <c r="F49" s="22">
        <v>1.1000000000000001</v>
      </c>
      <c r="G49" s="22">
        <v>1.1000000000000001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188" t="s">
        <v>66</v>
      </c>
      <c r="B50" s="189"/>
      <c r="C50" s="190"/>
      <c r="D50" s="22"/>
      <c r="E50" s="22"/>
      <c r="F50" s="22">
        <v>8</v>
      </c>
      <c r="G50" s="22">
        <v>8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188" t="s">
        <v>69</v>
      </c>
      <c r="B51" s="189"/>
      <c r="C51" s="190"/>
      <c r="D51" s="22"/>
      <c r="E51" s="22"/>
      <c r="F51" s="22">
        <v>0.02</v>
      </c>
      <c r="G51" s="22">
        <v>0.02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188" t="s">
        <v>37</v>
      </c>
      <c r="B52" s="189"/>
      <c r="C52" s="190"/>
      <c r="D52" s="22"/>
      <c r="E52" s="22"/>
      <c r="F52" s="22">
        <v>188.4</v>
      </c>
      <c r="G52" s="22">
        <v>188.4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191" t="s">
        <v>424</v>
      </c>
      <c r="B53" s="192"/>
      <c r="C53" s="193"/>
      <c r="D53" s="16"/>
      <c r="E53" s="16">
        <v>60</v>
      </c>
      <c r="F53" s="16">
        <v>109</v>
      </c>
      <c r="G53" s="16">
        <v>60</v>
      </c>
      <c r="H53" s="16">
        <v>0.67</v>
      </c>
      <c r="I53" s="16">
        <v>0.06</v>
      </c>
      <c r="J53" s="16">
        <v>2.1</v>
      </c>
      <c r="K53" s="16">
        <v>12.04</v>
      </c>
      <c r="L53" s="18">
        <v>0.01</v>
      </c>
      <c r="M53" s="18">
        <v>6.32</v>
      </c>
      <c r="N53" s="18">
        <v>0</v>
      </c>
      <c r="O53" s="18">
        <v>0.01</v>
      </c>
      <c r="P53" s="18">
        <v>6.02</v>
      </c>
      <c r="Q53" s="18">
        <v>21.08</v>
      </c>
      <c r="R53" s="18">
        <v>9.0299999999999994</v>
      </c>
      <c r="S53" s="18">
        <v>0.04</v>
      </c>
    </row>
    <row r="54" spans="1:19" x14ac:dyDescent="0.25">
      <c r="A54" s="191" t="s">
        <v>423</v>
      </c>
      <c r="B54" s="192"/>
      <c r="C54" s="193"/>
      <c r="D54" s="16"/>
      <c r="E54" s="16"/>
      <c r="F54" s="16"/>
      <c r="G54" s="16"/>
      <c r="H54" s="16"/>
      <c r="I54" s="16"/>
      <c r="J54" s="16"/>
      <c r="K54" s="16"/>
      <c r="L54" s="18"/>
      <c r="M54" s="18"/>
      <c r="N54" s="18"/>
      <c r="O54" s="18"/>
      <c r="P54" s="18"/>
      <c r="Q54" s="18"/>
      <c r="R54" s="18"/>
      <c r="S54" s="18"/>
    </row>
    <row r="55" spans="1:19" x14ac:dyDescent="0.25">
      <c r="A55" s="203" t="s">
        <v>80</v>
      </c>
      <c r="B55" s="204"/>
      <c r="C55" s="205"/>
      <c r="D55" s="16" t="s">
        <v>81</v>
      </c>
      <c r="E55" s="37">
        <v>200</v>
      </c>
      <c r="F55" s="37"/>
      <c r="G55" s="37"/>
      <c r="H55" s="16">
        <v>1</v>
      </c>
      <c r="I55" s="16">
        <v>0.2</v>
      </c>
      <c r="J55" s="16">
        <v>20.2</v>
      </c>
      <c r="K55" s="16">
        <v>86.6</v>
      </c>
      <c r="L55" s="18">
        <v>0.02</v>
      </c>
      <c r="M55" s="18">
        <v>4</v>
      </c>
      <c r="N55" s="18">
        <v>0</v>
      </c>
      <c r="O55" s="18">
        <v>0.02</v>
      </c>
      <c r="P55" s="18">
        <v>14</v>
      </c>
      <c r="Q55" s="18">
        <v>14</v>
      </c>
      <c r="R55" s="18">
        <v>8</v>
      </c>
      <c r="S55" s="18">
        <v>2.8</v>
      </c>
    </row>
    <row r="56" spans="1:19" x14ac:dyDescent="0.25">
      <c r="A56" s="191" t="s">
        <v>46</v>
      </c>
      <c r="B56" s="192"/>
      <c r="C56" s="193"/>
      <c r="D56" s="22"/>
      <c r="E56" s="16">
        <v>90</v>
      </c>
      <c r="F56" s="16"/>
      <c r="G56" s="16"/>
      <c r="H56" s="16">
        <v>6.24</v>
      </c>
      <c r="I56" s="16">
        <v>0.79</v>
      </c>
      <c r="J56" s="16">
        <v>38.159999999999997</v>
      </c>
      <c r="K56" s="16">
        <v>184.7</v>
      </c>
      <c r="L56" s="18">
        <v>0.1</v>
      </c>
      <c r="M56" s="18">
        <v>0</v>
      </c>
      <c r="N56" s="18">
        <v>0</v>
      </c>
      <c r="O56" s="18">
        <v>0.04</v>
      </c>
      <c r="P56" s="18">
        <v>26.8</v>
      </c>
      <c r="Q56" s="18">
        <v>17.399999999999999</v>
      </c>
      <c r="R56" s="18">
        <v>91</v>
      </c>
      <c r="S56" s="18">
        <v>1.6</v>
      </c>
    </row>
    <row r="57" spans="1:19" x14ac:dyDescent="0.25">
      <c r="A57" s="191" t="s">
        <v>47</v>
      </c>
      <c r="B57" s="192"/>
      <c r="C57" s="193"/>
      <c r="D57" s="22"/>
      <c r="E57" s="16">
        <v>50</v>
      </c>
      <c r="F57" s="16"/>
      <c r="G57" s="16"/>
      <c r="H57" s="16">
        <v>2.8</v>
      </c>
      <c r="I57" s="16">
        <v>0.55000000000000004</v>
      </c>
      <c r="J57" s="16">
        <v>24.7</v>
      </c>
      <c r="K57" s="17">
        <v>114.95</v>
      </c>
      <c r="L57" s="18">
        <v>0.05</v>
      </c>
      <c r="M57" s="18">
        <v>0</v>
      </c>
      <c r="N57" s="18">
        <v>0</v>
      </c>
      <c r="O57" s="18">
        <v>0</v>
      </c>
      <c r="P57" s="18">
        <v>11.5</v>
      </c>
      <c r="Q57" s="18">
        <v>53</v>
      </c>
      <c r="R57" s="18">
        <v>12.5</v>
      </c>
      <c r="S57" s="18">
        <v>1.55</v>
      </c>
    </row>
    <row r="58" spans="1:19" ht="12.75" customHeight="1" x14ac:dyDescent="0.25">
      <c r="A58" s="255" t="s">
        <v>210</v>
      </c>
      <c r="B58" s="256"/>
      <c r="C58" s="257"/>
      <c r="D58" s="58" t="s">
        <v>82</v>
      </c>
      <c r="E58" s="58" t="s">
        <v>83</v>
      </c>
      <c r="F58" s="182">
        <v>185</v>
      </c>
      <c r="G58" s="182">
        <v>185</v>
      </c>
      <c r="H58" s="16">
        <v>0.74</v>
      </c>
      <c r="I58" s="18">
        <v>0.74</v>
      </c>
      <c r="J58" s="16">
        <v>18.13</v>
      </c>
      <c r="K58" s="17">
        <v>86.95</v>
      </c>
      <c r="L58" s="16">
        <v>0.05</v>
      </c>
      <c r="M58" s="16">
        <v>18.5</v>
      </c>
      <c r="N58" s="16">
        <v>0</v>
      </c>
      <c r="O58" s="16">
        <v>0.03</v>
      </c>
      <c r="P58" s="16">
        <v>29.6</v>
      </c>
      <c r="Q58" s="16">
        <v>20.350000000000001</v>
      </c>
      <c r="R58" s="16">
        <v>16.649999999999999</v>
      </c>
      <c r="S58" s="16">
        <v>4.07</v>
      </c>
    </row>
    <row r="59" spans="1:19" x14ac:dyDescent="0.25">
      <c r="A59" s="200" t="s">
        <v>308</v>
      </c>
      <c r="B59" s="201"/>
      <c r="C59" s="202"/>
      <c r="D59" s="22"/>
      <c r="E59" s="22"/>
      <c r="F59" s="22"/>
      <c r="G59" s="22"/>
      <c r="H59" s="18">
        <f t="shared" ref="H59:S59" si="2">SUM(H44:H58)</f>
        <v>37.370000000000005</v>
      </c>
      <c r="I59" s="18">
        <f t="shared" si="2"/>
        <v>31.279999999999998</v>
      </c>
      <c r="J59" s="18">
        <f t="shared" si="2"/>
        <v>129.82</v>
      </c>
      <c r="K59" s="18">
        <f t="shared" si="2"/>
        <v>957.24</v>
      </c>
      <c r="L59" s="18">
        <f t="shared" si="2"/>
        <v>0.42</v>
      </c>
      <c r="M59" s="18">
        <f t="shared" si="2"/>
        <v>39.64</v>
      </c>
      <c r="N59" s="18">
        <f t="shared" si="2"/>
        <v>0</v>
      </c>
      <c r="O59" s="18">
        <f t="shared" si="2"/>
        <v>0.37</v>
      </c>
      <c r="P59" s="18">
        <f t="shared" si="2"/>
        <v>136.72</v>
      </c>
      <c r="Q59" s="18">
        <f t="shared" si="2"/>
        <v>455.03</v>
      </c>
      <c r="R59" s="18">
        <f t="shared" si="2"/>
        <v>205.15</v>
      </c>
      <c r="S59" s="18">
        <f t="shared" si="2"/>
        <v>16.240000000000002</v>
      </c>
    </row>
    <row r="60" spans="1:19" ht="13.5" customHeight="1" x14ac:dyDescent="0.25">
      <c r="A60" s="326"/>
      <c r="B60" s="327"/>
      <c r="C60" s="328"/>
      <c r="D60" s="206" t="s">
        <v>84</v>
      </c>
      <c r="E60" s="207"/>
      <c r="F60" s="207"/>
      <c r="G60" s="208"/>
      <c r="H60" s="16"/>
      <c r="I60" s="16"/>
      <c r="J60" s="16"/>
      <c r="K60" s="16"/>
      <c r="L60" s="22"/>
      <c r="M60" s="22"/>
      <c r="N60" s="22"/>
      <c r="O60" s="22"/>
      <c r="P60" s="22"/>
      <c r="Q60" s="22"/>
      <c r="R60" s="22"/>
      <c r="S60" s="22"/>
    </row>
    <row r="61" spans="1:19" ht="12.75" customHeight="1" x14ac:dyDescent="0.25">
      <c r="A61" s="191" t="s">
        <v>204</v>
      </c>
      <c r="B61" s="192"/>
      <c r="C61" s="193"/>
      <c r="D61" s="16" t="s">
        <v>86</v>
      </c>
      <c r="E61" s="66">
        <v>200</v>
      </c>
      <c r="F61" s="16">
        <v>206</v>
      </c>
      <c r="G61" s="36">
        <v>200</v>
      </c>
      <c r="H61" s="18">
        <v>5.8</v>
      </c>
      <c r="I61" s="18">
        <v>5</v>
      </c>
      <c r="J61" s="18">
        <v>8.4</v>
      </c>
      <c r="K61" s="45">
        <v>102</v>
      </c>
      <c r="L61" s="18">
        <v>0.04</v>
      </c>
      <c r="M61" s="18">
        <v>0.6</v>
      </c>
      <c r="N61" s="18">
        <v>40</v>
      </c>
      <c r="O61" s="18">
        <v>0.26</v>
      </c>
      <c r="P61" s="18">
        <v>248</v>
      </c>
      <c r="Q61" s="18">
        <v>184</v>
      </c>
      <c r="R61" s="18">
        <v>28</v>
      </c>
      <c r="S61" s="18">
        <v>0.2</v>
      </c>
    </row>
    <row r="62" spans="1:19" x14ac:dyDescent="0.25">
      <c r="A62" s="191" t="s">
        <v>133</v>
      </c>
      <c r="B62" s="192"/>
      <c r="C62" s="193"/>
      <c r="D62" s="16"/>
      <c r="E62" s="16">
        <v>10</v>
      </c>
      <c r="F62" s="16"/>
      <c r="G62" s="16"/>
      <c r="H62" s="16">
        <v>2.7</v>
      </c>
      <c r="I62" s="16">
        <v>1.95</v>
      </c>
      <c r="J62" s="16">
        <v>10.18</v>
      </c>
      <c r="K62" s="16">
        <v>60.8</v>
      </c>
      <c r="L62" s="18">
        <v>0.02</v>
      </c>
      <c r="M62" s="18">
        <v>0</v>
      </c>
      <c r="N62" s="18">
        <v>9.77</v>
      </c>
      <c r="O62" s="18">
        <v>0</v>
      </c>
      <c r="P62" s="18">
        <v>6.16</v>
      </c>
      <c r="Q62" s="18">
        <v>13.08</v>
      </c>
      <c r="R62" s="18">
        <v>2.25</v>
      </c>
      <c r="S62" s="45">
        <v>0.15</v>
      </c>
    </row>
    <row r="63" spans="1:19" x14ac:dyDescent="0.25">
      <c r="A63" s="200" t="s">
        <v>308</v>
      </c>
      <c r="B63" s="201"/>
      <c r="C63" s="202"/>
      <c r="D63" s="22"/>
      <c r="E63" s="70"/>
      <c r="F63" s="22"/>
      <c r="G63" s="71"/>
      <c r="H63" s="18">
        <f t="shared" ref="H63:S63" si="3">SUM(H61:H62)</f>
        <v>8.5</v>
      </c>
      <c r="I63" s="18">
        <f t="shared" si="3"/>
        <v>6.95</v>
      </c>
      <c r="J63" s="18">
        <f t="shared" si="3"/>
        <v>18.579999999999998</v>
      </c>
      <c r="K63" s="18">
        <f t="shared" si="3"/>
        <v>162.80000000000001</v>
      </c>
      <c r="L63" s="18">
        <f t="shared" si="3"/>
        <v>0.06</v>
      </c>
      <c r="M63" s="18">
        <f t="shared" si="3"/>
        <v>0.6</v>
      </c>
      <c r="N63" s="18">
        <f t="shared" si="3"/>
        <v>49.769999999999996</v>
      </c>
      <c r="O63" s="18">
        <f t="shared" si="3"/>
        <v>0.26</v>
      </c>
      <c r="P63" s="18">
        <f t="shared" si="3"/>
        <v>254.16</v>
      </c>
      <c r="Q63" s="18">
        <f>SUM(Q61:Q62)</f>
        <v>197.08</v>
      </c>
      <c r="R63" s="18">
        <f t="shared" si="3"/>
        <v>30.25</v>
      </c>
      <c r="S63" s="18">
        <f t="shared" si="3"/>
        <v>0.35</v>
      </c>
    </row>
    <row r="64" spans="1:19" ht="12.75" customHeight="1" x14ac:dyDescent="0.25">
      <c r="A64" s="209"/>
      <c r="B64" s="210"/>
      <c r="C64" s="211"/>
      <c r="D64" s="206" t="s">
        <v>95</v>
      </c>
      <c r="E64" s="207"/>
      <c r="F64" s="207"/>
      <c r="G64" s="20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55" t="s">
        <v>329</v>
      </c>
      <c r="B65" s="256"/>
      <c r="C65" s="257"/>
      <c r="D65" s="57" t="s">
        <v>415</v>
      </c>
      <c r="E65" s="58" t="s">
        <v>330</v>
      </c>
      <c r="F65" s="58"/>
      <c r="G65" s="58"/>
      <c r="H65" s="61">
        <v>14.96</v>
      </c>
      <c r="I65" s="61">
        <v>6.2560000000000002</v>
      </c>
      <c r="J65" s="61">
        <v>0.72</v>
      </c>
      <c r="K65" s="61">
        <v>118.4</v>
      </c>
      <c r="L65" s="61">
        <v>4.8000000000000001E-2</v>
      </c>
      <c r="M65" s="61">
        <v>0.54400000000000004</v>
      </c>
      <c r="N65" s="61">
        <v>38.24</v>
      </c>
      <c r="O65" s="61">
        <v>0.11</v>
      </c>
      <c r="P65" s="61">
        <v>4.8000000000000001E-2</v>
      </c>
      <c r="Q65" s="61">
        <v>44.527999999999999</v>
      </c>
      <c r="R65" s="61">
        <v>150.88999999999999</v>
      </c>
      <c r="S65" s="61">
        <v>0.51200000000000001</v>
      </c>
    </row>
    <row r="66" spans="1:19" x14ac:dyDescent="0.25">
      <c r="A66" s="274" t="s">
        <v>142</v>
      </c>
      <c r="B66" s="262"/>
      <c r="C66" s="263"/>
      <c r="D66" s="57"/>
      <c r="E66" s="58"/>
      <c r="F66" s="59">
        <v>126.4</v>
      </c>
      <c r="G66" s="59">
        <v>97.6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19" x14ac:dyDescent="0.25">
      <c r="A67" s="329" t="s">
        <v>63</v>
      </c>
      <c r="B67" s="262"/>
      <c r="C67" s="263"/>
      <c r="D67" s="57"/>
      <c r="E67" s="58"/>
      <c r="F67" s="59">
        <v>5</v>
      </c>
      <c r="G67" s="59">
        <v>3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x14ac:dyDescent="0.25">
      <c r="A68" s="274" t="s">
        <v>64</v>
      </c>
      <c r="B68" s="262"/>
      <c r="C68" s="263"/>
      <c r="D68" s="57"/>
      <c r="E68" s="58"/>
      <c r="F68" s="59">
        <v>5</v>
      </c>
      <c r="G68" s="59">
        <v>3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19" x14ac:dyDescent="0.25">
      <c r="A69" s="274" t="s">
        <v>35</v>
      </c>
      <c r="B69" s="262"/>
      <c r="C69" s="263"/>
      <c r="D69" s="57"/>
      <c r="E69" s="58"/>
      <c r="F69" s="59">
        <v>0.5</v>
      </c>
      <c r="G69" s="59">
        <v>0.5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s="146" customFormat="1" ht="15.75" x14ac:dyDescent="0.25">
      <c r="A70" s="197" t="s">
        <v>34</v>
      </c>
      <c r="B70" s="210"/>
      <c r="C70" s="211"/>
      <c r="D70" s="143"/>
      <c r="E70" s="144"/>
      <c r="F70" s="59">
        <v>5</v>
      </c>
      <c r="G70" s="59">
        <v>5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s="146" customFormat="1" ht="15.75" x14ac:dyDescent="0.25">
      <c r="A71" s="197" t="s">
        <v>37</v>
      </c>
      <c r="B71" s="198"/>
      <c r="C71" s="199"/>
      <c r="D71" s="143"/>
      <c r="E71" s="144"/>
      <c r="F71" s="59">
        <v>60.57</v>
      </c>
      <c r="G71" s="59">
        <v>60.57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.75" customHeight="1" x14ac:dyDescent="0.25">
      <c r="A72" s="255" t="s">
        <v>244</v>
      </c>
      <c r="B72" s="256"/>
      <c r="C72" s="257"/>
      <c r="D72" s="57" t="s">
        <v>428</v>
      </c>
      <c r="E72" s="58">
        <v>200</v>
      </c>
      <c r="F72" s="58"/>
      <c r="G72" s="58"/>
      <c r="H72" s="61">
        <v>4.12</v>
      </c>
      <c r="I72" s="61">
        <v>3.77</v>
      </c>
      <c r="J72" s="61">
        <v>17.66</v>
      </c>
      <c r="K72" s="61">
        <v>121.2</v>
      </c>
      <c r="L72" s="61">
        <v>0.104</v>
      </c>
      <c r="M72" s="61">
        <v>16.3</v>
      </c>
      <c r="N72" s="61">
        <v>19.600000000000001</v>
      </c>
      <c r="O72" s="61">
        <v>0.12</v>
      </c>
      <c r="P72" s="61">
        <v>84.2</v>
      </c>
      <c r="Q72" s="61">
        <v>103.12</v>
      </c>
      <c r="R72" s="61" t="s">
        <v>245</v>
      </c>
      <c r="S72" s="61">
        <v>1.17</v>
      </c>
    </row>
    <row r="73" spans="1:19" x14ac:dyDescent="0.25">
      <c r="A73" s="330" t="s">
        <v>246</v>
      </c>
      <c r="B73" s="330"/>
      <c r="C73" s="330"/>
      <c r="D73" s="181"/>
      <c r="E73" s="76"/>
      <c r="F73" s="59">
        <v>51</v>
      </c>
      <c r="G73" s="59">
        <v>40</v>
      </c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</row>
    <row r="74" spans="1:19" ht="12.75" customHeight="1" x14ac:dyDescent="0.25">
      <c r="A74" s="330" t="s">
        <v>35</v>
      </c>
      <c r="B74" s="330"/>
      <c r="C74" s="330"/>
      <c r="D74" s="181"/>
      <c r="E74" s="76"/>
      <c r="F74" s="59">
        <v>1.2</v>
      </c>
      <c r="G74" s="59">
        <v>1.2</v>
      </c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</row>
    <row r="75" spans="1:19" ht="14.25" customHeight="1" x14ac:dyDescent="0.25">
      <c r="A75" s="330" t="s">
        <v>247</v>
      </c>
      <c r="B75" s="330"/>
      <c r="C75" s="330"/>
      <c r="D75" s="181"/>
      <c r="E75" s="76"/>
      <c r="F75" s="59">
        <v>31</v>
      </c>
      <c r="G75" s="59">
        <v>20</v>
      </c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ht="13.5" customHeight="1" x14ac:dyDescent="0.25">
      <c r="A76" s="258" t="s">
        <v>66</v>
      </c>
      <c r="B76" s="259"/>
      <c r="C76" s="260"/>
      <c r="D76" s="185"/>
      <c r="E76" s="76"/>
      <c r="F76" s="59">
        <v>5</v>
      </c>
      <c r="G76" s="59">
        <v>5</v>
      </c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</row>
    <row r="77" spans="1:19" ht="12.75" customHeight="1" x14ac:dyDescent="0.25">
      <c r="A77" s="330" t="s">
        <v>68</v>
      </c>
      <c r="B77" s="330"/>
      <c r="C77" s="330"/>
      <c r="D77" s="181"/>
      <c r="E77" s="76"/>
      <c r="F77" s="59">
        <v>49</v>
      </c>
      <c r="G77" s="59">
        <v>39</v>
      </c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</row>
    <row r="78" spans="1:19" ht="14.25" customHeight="1" x14ac:dyDescent="0.25">
      <c r="A78" s="325" t="s">
        <v>63</v>
      </c>
      <c r="B78" s="325"/>
      <c r="C78" s="325"/>
      <c r="D78" s="180"/>
      <c r="E78" s="184"/>
      <c r="F78" s="110">
        <v>115</v>
      </c>
      <c r="G78" s="110">
        <v>92</v>
      </c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</row>
    <row r="79" spans="1:19" s="1" customFormat="1" ht="12.75" x14ac:dyDescent="0.2">
      <c r="A79" s="200" t="s">
        <v>248</v>
      </c>
      <c r="B79" s="201"/>
      <c r="C79" s="202"/>
      <c r="D79" s="18" t="s">
        <v>249</v>
      </c>
      <c r="E79" s="18">
        <v>50</v>
      </c>
      <c r="F79" s="18"/>
      <c r="G79" s="18"/>
      <c r="H79" s="18">
        <v>1.32</v>
      </c>
      <c r="I79" s="18">
        <v>4.5999999999999996</v>
      </c>
      <c r="J79" s="18">
        <v>4.9400000000000004</v>
      </c>
      <c r="K79" s="18">
        <v>66.599999999999994</v>
      </c>
      <c r="L79" s="18">
        <v>1.7999999999999999E-2</v>
      </c>
      <c r="M79" s="18">
        <v>0.16</v>
      </c>
      <c r="N79" s="18">
        <v>24.3</v>
      </c>
      <c r="O79" s="18">
        <v>0.04</v>
      </c>
      <c r="P79" s="18">
        <v>33.46</v>
      </c>
      <c r="Q79" s="18">
        <v>29.08</v>
      </c>
      <c r="R79" s="18">
        <v>5.84</v>
      </c>
      <c r="S79" s="18">
        <v>0.14000000000000001</v>
      </c>
    </row>
    <row r="80" spans="1:19" s="47" customFormat="1" x14ac:dyDescent="0.25">
      <c r="A80" s="197" t="s">
        <v>32</v>
      </c>
      <c r="B80" s="210"/>
      <c r="C80" s="211"/>
      <c r="D80" s="34"/>
      <c r="E80" s="34"/>
      <c r="F80" s="34">
        <v>25</v>
      </c>
      <c r="G80" s="34">
        <v>25</v>
      </c>
      <c r="H80" s="34"/>
      <c r="I80" s="133"/>
      <c r="J80" s="133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7" t="s">
        <v>34</v>
      </c>
      <c r="B81" s="210"/>
      <c r="C81" s="211"/>
      <c r="D81" s="22"/>
      <c r="E81" s="22"/>
      <c r="F81" s="22">
        <v>5.5</v>
      </c>
      <c r="G81" s="22">
        <v>5.5</v>
      </c>
      <c r="H81" s="22"/>
      <c r="I81" s="7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197" t="s">
        <v>77</v>
      </c>
      <c r="B82" s="210"/>
      <c r="C82" s="211"/>
      <c r="D82" s="22"/>
      <c r="E82" s="22"/>
      <c r="F82" s="22">
        <v>5.5</v>
      </c>
      <c r="G82" s="22">
        <v>5.5</v>
      </c>
      <c r="H82" s="22"/>
      <c r="I82" s="7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197" t="s">
        <v>90</v>
      </c>
      <c r="B83" s="210"/>
      <c r="C83" s="211"/>
      <c r="D83" s="22"/>
      <c r="E83" s="22"/>
      <c r="F83" s="22">
        <v>0.3</v>
      </c>
      <c r="G83" s="22">
        <v>0.3</v>
      </c>
      <c r="H83" s="22"/>
      <c r="I83" s="7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197" t="s">
        <v>35</v>
      </c>
      <c r="B84" s="210"/>
      <c r="C84" s="211"/>
      <c r="D84" s="22"/>
      <c r="E84" s="22"/>
      <c r="F84" s="22">
        <v>0.3</v>
      </c>
      <c r="G84" s="22">
        <v>0.3</v>
      </c>
      <c r="H84" s="22"/>
      <c r="I84" s="7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197" t="s">
        <v>37</v>
      </c>
      <c r="B85" s="210"/>
      <c r="C85" s="211"/>
      <c r="D85" s="22"/>
      <c r="E85" s="22"/>
      <c r="F85" s="22">
        <v>25</v>
      </c>
      <c r="G85" s="22">
        <v>25</v>
      </c>
      <c r="H85" s="22"/>
      <c r="I85" s="7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197" t="s">
        <v>37</v>
      </c>
      <c r="B86" s="210"/>
      <c r="C86" s="211"/>
      <c r="D86" s="22"/>
      <c r="E86" s="22"/>
      <c r="F86" s="22">
        <v>25</v>
      </c>
      <c r="G86" s="22">
        <v>25</v>
      </c>
      <c r="H86" s="22"/>
      <c r="I86" s="7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A87" s="191" t="s">
        <v>109</v>
      </c>
      <c r="B87" s="192"/>
      <c r="C87" s="193"/>
      <c r="D87" s="16" t="s">
        <v>110</v>
      </c>
      <c r="E87" s="86" t="s">
        <v>111</v>
      </c>
      <c r="F87" s="16"/>
      <c r="G87" s="16"/>
      <c r="H87" s="16">
        <v>0.53</v>
      </c>
      <c r="I87" s="16">
        <v>0</v>
      </c>
      <c r="J87" s="16">
        <v>9.4700000000000006</v>
      </c>
      <c r="K87" s="16">
        <v>41.6</v>
      </c>
      <c r="L87" s="18">
        <v>0</v>
      </c>
      <c r="M87" s="18">
        <v>2.13</v>
      </c>
      <c r="N87" s="18">
        <v>0</v>
      </c>
      <c r="O87" s="18">
        <v>0</v>
      </c>
      <c r="P87" s="18">
        <v>15.33</v>
      </c>
      <c r="Q87" s="18">
        <v>23.2</v>
      </c>
      <c r="R87" s="18">
        <v>12.27</v>
      </c>
      <c r="S87" s="18">
        <v>2.13</v>
      </c>
    </row>
    <row r="88" spans="1:19" x14ac:dyDescent="0.25">
      <c r="A88" s="197" t="s">
        <v>90</v>
      </c>
      <c r="B88" s="210"/>
      <c r="C88" s="211"/>
      <c r="D88" s="22"/>
      <c r="E88" s="22"/>
      <c r="F88" s="22">
        <v>15</v>
      </c>
      <c r="G88" s="22">
        <v>15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209" t="s">
        <v>45</v>
      </c>
      <c r="B89" s="210"/>
      <c r="C89" s="211"/>
      <c r="D89" s="22"/>
      <c r="E89" s="22"/>
      <c r="F89" s="22">
        <v>0.4</v>
      </c>
      <c r="G89" s="22">
        <v>0.4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209" t="s">
        <v>37</v>
      </c>
      <c r="B90" s="210"/>
      <c r="C90" s="211"/>
      <c r="D90" s="34"/>
      <c r="E90" s="34"/>
      <c r="F90" s="34">
        <v>200</v>
      </c>
      <c r="G90" s="34">
        <v>200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197" t="s">
        <v>112</v>
      </c>
      <c r="B91" s="210"/>
      <c r="C91" s="211"/>
      <c r="D91" s="34"/>
      <c r="E91" s="34"/>
      <c r="F91" s="34">
        <v>8</v>
      </c>
      <c r="G91" s="34">
        <v>7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191" t="s">
        <v>47</v>
      </c>
      <c r="B92" s="192"/>
      <c r="C92" s="193"/>
      <c r="D92" s="22"/>
      <c r="E92" s="16">
        <v>15</v>
      </c>
      <c r="F92" s="16"/>
      <c r="G92" s="16"/>
      <c r="H92" s="16">
        <v>0.84</v>
      </c>
      <c r="I92" s="16">
        <v>0.16</v>
      </c>
      <c r="J92" s="16">
        <v>7.4</v>
      </c>
      <c r="K92" s="17">
        <v>34.51</v>
      </c>
      <c r="L92" s="18">
        <v>0.15</v>
      </c>
      <c r="M92" s="18">
        <v>0</v>
      </c>
      <c r="N92" s="18">
        <v>0</v>
      </c>
      <c r="O92" s="18">
        <v>0</v>
      </c>
      <c r="P92" s="18">
        <v>3.45</v>
      </c>
      <c r="Q92" s="18">
        <v>15.91</v>
      </c>
      <c r="R92" s="18">
        <v>3.75</v>
      </c>
      <c r="S92" s="18">
        <v>0.46</v>
      </c>
    </row>
    <row r="93" spans="1:19" x14ac:dyDescent="0.25">
      <c r="A93" s="191" t="s">
        <v>46</v>
      </c>
      <c r="B93" s="192"/>
      <c r="C93" s="193"/>
      <c r="D93" s="21"/>
      <c r="E93" s="19">
        <v>25</v>
      </c>
      <c r="F93" s="19"/>
      <c r="G93" s="19"/>
      <c r="H93" s="19">
        <v>1.97</v>
      </c>
      <c r="I93" s="19">
        <v>0.25</v>
      </c>
      <c r="J93" s="19">
        <v>0.37</v>
      </c>
      <c r="K93" s="20">
        <v>58.45</v>
      </c>
      <c r="L93" s="16">
        <v>0.02</v>
      </c>
      <c r="M93" s="16">
        <v>0</v>
      </c>
      <c r="N93" s="16">
        <v>0</v>
      </c>
      <c r="O93" s="16">
        <v>0.32</v>
      </c>
      <c r="P93" s="16">
        <v>5.75</v>
      </c>
      <c r="Q93" s="16">
        <v>21.75</v>
      </c>
      <c r="R93" s="16">
        <v>8.25</v>
      </c>
      <c r="S93" s="16">
        <v>0.27</v>
      </c>
    </row>
    <row r="94" spans="1:19" x14ac:dyDescent="0.25">
      <c r="A94" s="191" t="s">
        <v>312</v>
      </c>
      <c r="B94" s="192"/>
      <c r="C94" s="193"/>
      <c r="D94" s="19" t="s">
        <v>197</v>
      </c>
      <c r="E94" s="19">
        <v>10</v>
      </c>
      <c r="F94" s="19"/>
      <c r="G94" s="19"/>
      <c r="H94" s="19">
        <v>0.08</v>
      </c>
      <c r="I94" s="19">
        <v>7.25</v>
      </c>
      <c r="J94" s="19">
        <v>0.13</v>
      </c>
      <c r="K94" s="20">
        <v>66</v>
      </c>
      <c r="L94" s="16">
        <v>0</v>
      </c>
      <c r="M94" s="16">
        <v>0</v>
      </c>
      <c r="N94" s="16">
        <v>40</v>
      </c>
      <c r="O94" s="16">
        <v>0.01</v>
      </c>
      <c r="P94" s="16">
        <v>2.4</v>
      </c>
      <c r="Q94" s="16">
        <v>3</v>
      </c>
      <c r="R94" s="16">
        <v>0</v>
      </c>
      <c r="S94" s="16">
        <v>0.02</v>
      </c>
    </row>
    <row r="95" spans="1:19" x14ac:dyDescent="0.25">
      <c r="A95" s="200" t="s">
        <v>308</v>
      </c>
      <c r="B95" s="201"/>
      <c r="C95" s="202"/>
      <c r="D95" s="22"/>
      <c r="E95" s="22"/>
      <c r="F95" s="12"/>
      <c r="G95" s="12"/>
      <c r="H95" s="138">
        <f t="shared" ref="H95:S95" si="4">SUM(H65:H94)</f>
        <v>23.82</v>
      </c>
      <c r="I95" s="30">
        <f t="shared" si="4"/>
        <v>22.286000000000001</v>
      </c>
      <c r="J95" s="30">
        <f t="shared" si="4"/>
        <v>40.69</v>
      </c>
      <c r="K95" s="30">
        <f t="shared" si="4"/>
        <v>506.76000000000005</v>
      </c>
      <c r="L95" s="30">
        <f t="shared" si="4"/>
        <v>0.33999999999999997</v>
      </c>
      <c r="M95" s="30">
        <f t="shared" si="4"/>
        <v>19.134</v>
      </c>
      <c r="N95" s="30">
        <f t="shared" si="4"/>
        <v>122.14</v>
      </c>
      <c r="O95" s="30">
        <f t="shared" si="4"/>
        <v>0.6</v>
      </c>
      <c r="P95" s="30">
        <f t="shared" si="4"/>
        <v>144.63800000000001</v>
      </c>
      <c r="Q95" s="30">
        <f t="shared" si="4"/>
        <v>240.58799999999999</v>
      </c>
      <c r="R95" s="30">
        <f t="shared" si="4"/>
        <v>181</v>
      </c>
      <c r="S95" s="30">
        <f t="shared" si="4"/>
        <v>4.702</v>
      </c>
    </row>
    <row r="96" spans="1:19" x14ac:dyDescent="0.25">
      <c r="A96" s="200" t="s">
        <v>180</v>
      </c>
      <c r="B96" s="201"/>
      <c r="C96" s="202"/>
      <c r="D96" s="22"/>
      <c r="E96" s="22"/>
      <c r="F96" s="12"/>
      <c r="G96" s="12"/>
      <c r="H96" s="141">
        <f>H95+H63+H59+H28+H24</f>
        <v>88.87</v>
      </c>
      <c r="I96" s="30">
        <f>I95+I63+I59+I28+I24</f>
        <v>82.596000000000004</v>
      </c>
      <c r="J96" s="30">
        <f>J95+J63+J59+J24+J28</f>
        <v>258.79999999999995</v>
      </c>
      <c r="K96" s="30">
        <f>K95+K63+K59+K28+K24</f>
        <v>2181.08</v>
      </c>
      <c r="L96" s="30">
        <f>L95+L63+L59+L28+L24</f>
        <v>1.1599999999999999</v>
      </c>
      <c r="M96" s="30">
        <f>M95+M63+M59+M28+M24</f>
        <v>63.304000000000002</v>
      </c>
      <c r="N96" s="141">
        <f>N95+N63+N59+N28+N24</f>
        <v>361.68</v>
      </c>
      <c r="O96" s="30">
        <f>O95+O63+O59+O28+O24</f>
        <v>1.82</v>
      </c>
      <c r="P96" s="30">
        <f>P95+P63+P28+P24+P59</f>
        <v>949.89800000000002</v>
      </c>
      <c r="Q96" s="30">
        <f>Q95+Q63+Q59+Q28+Q24</f>
        <v>1302.1680000000001</v>
      </c>
      <c r="R96" s="30">
        <f>R95+R63+R59+R24+R28</f>
        <v>485.33</v>
      </c>
      <c r="S96" s="30">
        <f>S95+S63+S59+S28+S24</f>
        <v>25.542000000000002</v>
      </c>
    </row>
  </sheetData>
  <mergeCells count="118">
    <mergeCell ref="A83:C83"/>
    <mergeCell ref="A84:C84"/>
    <mergeCell ref="A85:C85"/>
    <mergeCell ref="A86:C86"/>
    <mergeCell ref="A66:C66"/>
    <mergeCell ref="A67:C67"/>
    <mergeCell ref="A68:C68"/>
    <mergeCell ref="A69:C69"/>
    <mergeCell ref="A43:C43"/>
    <mergeCell ref="A72:C72"/>
    <mergeCell ref="A73:C73"/>
    <mergeCell ref="A74:C74"/>
    <mergeCell ref="A75:C75"/>
    <mergeCell ref="A77:C77"/>
    <mergeCell ref="A56:C56"/>
    <mergeCell ref="A57:C57"/>
    <mergeCell ref="A45:C45"/>
    <mergeCell ref="A46:C46"/>
    <mergeCell ref="A47:C47"/>
    <mergeCell ref="A48:C48"/>
    <mergeCell ref="A49:C49"/>
    <mergeCell ref="A50:C50"/>
    <mergeCell ref="A44:C44"/>
    <mergeCell ref="A52:C52"/>
    <mergeCell ref="A96:C96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90:C90"/>
    <mergeCell ref="A91:C91"/>
    <mergeCell ref="A92:C92"/>
    <mergeCell ref="A93:C93"/>
    <mergeCell ref="A94:C94"/>
    <mergeCell ref="A95:C95"/>
    <mergeCell ref="A87:C87"/>
    <mergeCell ref="A88:C88"/>
    <mergeCell ref="A89:C89"/>
    <mergeCell ref="A63:C63"/>
    <mergeCell ref="A64:C64"/>
    <mergeCell ref="A51:C51"/>
    <mergeCell ref="A55:C55"/>
    <mergeCell ref="A53:C53"/>
    <mergeCell ref="D64:G64"/>
    <mergeCell ref="A65:C65"/>
    <mergeCell ref="A70:C70"/>
    <mergeCell ref="A78:C78"/>
    <mergeCell ref="A80:C80"/>
    <mergeCell ref="A81:C81"/>
    <mergeCell ref="A82:C82"/>
    <mergeCell ref="A58:C58"/>
    <mergeCell ref="A59:C59"/>
    <mergeCell ref="A60:C60"/>
    <mergeCell ref="D60:G60"/>
    <mergeCell ref="A61:C61"/>
    <mergeCell ref="A62:C62"/>
    <mergeCell ref="A71:C71"/>
    <mergeCell ref="A79:C79"/>
    <mergeCell ref="A76:C76"/>
    <mergeCell ref="A54:C54"/>
    <mergeCell ref="A27:C27"/>
    <mergeCell ref="A28:C28"/>
    <mergeCell ref="A29:C29"/>
    <mergeCell ref="D29:G29"/>
    <mergeCell ref="A39:C39"/>
    <mergeCell ref="A40:C40"/>
    <mergeCell ref="A41:C41"/>
    <mergeCell ref="A42:C42"/>
    <mergeCell ref="A22:C22"/>
    <mergeCell ref="A23:C23"/>
    <mergeCell ref="A24:C24"/>
    <mergeCell ref="A25:C25"/>
    <mergeCell ref="D25:G25"/>
    <mergeCell ref="A26:C26"/>
    <mergeCell ref="A17:C17"/>
    <mergeCell ref="A18:C18"/>
    <mergeCell ref="A19:C19"/>
    <mergeCell ref="A20:C20"/>
    <mergeCell ref="A21:C21"/>
    <mergeCell ref="A16:C16"/>
    <mergeCell ref="A1:B1"/>
    <mergeCell ref="H1:J1"/>
    <mergeCell ref="A2:B2"/>
    <mergeCell ref="C2:G2"/>
    <mergeCell ref="Q4:Q5"/>
    <mergeCell ref="C1:G1"/>
    <mergeCell ref="A10:C10"/>
    <mergeCell ref="A11:C11"/>
    <mergeCell ref="A12:C12"/>
    <mergeCell ref="A13:C13"/>
    <mergeCell ref="A14:C14"/>
    <mergeCell ref="A15:C15"/>
    <mergeCell ref="A6:C6"/>
    <mergeCell ref="D6:G6"/>
    <mergeCell ref="A7:C7"/>
    <mergeCell ref="A8:C8"/>
    <mergeCell ref="A9:C9"/>
    <mergeCell ref="R4:R5"/>
    <mergeCell ref="S4:S5"/>
    <mergeCell ref="A3:C3"/>
    <mergeCell ref="H3:K3"/>
    <mergeCell ref="L3:O3"/>
    <mergeCell ref="P3:S3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P4:P5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workbookViewId="0">
      <selection activeCell="T3" sqref="T3:U117"/>
    </sheetView>
  </sheetViews>
  <sheetFormatPr defaultRowHeight="15" x14ac:dyDescent="0.25"/>
  <cols>
    <col min="3" max="3" width="12.140625" customWidth="1"/>
    <col min="4" max="4" width="6.42578125" customWidth="1"/>
    <col min="5" max="5" width="7.7109375" customWidth="1"/>
    <col min="6" max="6" width="7.28515625" customWidth="1"/>
    <col min="7" max="7" width="5.5703125" customWidth="1"/>
    <col min="8" max="8" width="6.7109375" customWidth="1"/>
    <col min="9" max="9" width="7.42578125" customWidth="1"/>
    <col min="10" max="10" width="5.7109375" customWidth="1"/>
    <col min="11" max="11" width="7.7109375" customWidth="1"/>
    <col min="12" max="13" width="6.7109375" customWidth="1"/>
    <col min="14" max="14" width="7.5703125" customWidth="1"/>
    <col min="15" max="15" width="6.42578125" customWidth="1"/>
    <col min="16" max="16" width="8.140625" customWidth="1"/>
    <col min="17" max="17" width="7.85546875" customWidth="1"/>
    <col min="18" max="18" width="8" customWidth="1"/>
    <col min="19" max="19" width="5.85546875" customWidth="1"/>
  </cols>
  <sheetData>
    <row r="1" spans="1:19" x14ac:dyDescent="0.25">
      <c r="A1" s="241" t="s">
        <v>0</v>
      </c>
      <c r="B1" s="242"/>
      <c r="C1" s="243" t="s">
        <v>425</v>
      </c>
      <c r="D1" s="243"/>
      <c r="E1" s="243"/>
      <c r="F1" s="243"/>
      <c r="G1" s="243"/>
      <c r="H1" s="244" t="s">
        <v>335</v>
      </c>
      <c r="I1" s="245"/>
    </row>
    <row r="2" spans="1:19" x14ac:dyDescent="0.25">
      <c r="A2" s="242" t="s">
        <v>2</v>
      </c>
      <c r="B2" s="242"/>
      <c r="C2" s="246" t="s">
        <v>3</v>
      </c>
      <c r="D2" s="246"/>
      <c r="E2" s="246"/>
      <c r="F2" s="246"/>
      <c r="G2" s="246"/>
      <c r="H2" s="1"/>
      <c r="I2" s="2"/>
      <c r="J2" s="2"/>
      <c r="K2" s="2"/>
      <c r="L2" s="3"/>
      <c r="M2" s="4"/>
      <c r="N2" s="5"/>
      <c r="O2" s="5"/>
    </row>
    <row r="3" spans="1:19" x14ac:dyDescent="0.25">
      <c r="A3" s="247" t="s">
        <v>4</v>
      </c>
      <c r="B3" s="248"/>
      <c r="C3" s="6"/>
      <c r="D3" s="95" t="s">
        <v>5</v>
      </c>
      <c r="E3" s="249" t="s">
        <v>6</v>
      </c>
      <c r="F3" s="252" t="s">
        <v>7</v>
      </c>
      <c r="G3" s="253" t="s">
        <v>8</v>
      </c>
      <c r="H3" s="235" t="s">
        <v>9</v>
      </c>
      <c r="I3" s="235"/>
      <c r="J3" s="235"/>
      <c r="K3" s="235"/>
      <c r="L3" s="235" t="s">
        <v>10</v>
      </c>
      <c r="M3" s="235"/>
      <c r="N3" s="235"/>
      <c r="O3" s="235"/>
      <c r="P3" s="235" t="s">
        <v>11</v>
      </c>
      <c r="Q3" s="235"/>
      <c r="R3" s="235"/>
      <c r="S3" s="235"/>
    </row>
    <row r="4" spans="1:19" x14ac:dyDescent="0.25">
      <c r="A4" s="238" t="s">
        <v>12</v>
      </c>
      <c r="B4" s="239"/>
      <c r="C4" s="8"/>
      <c r="D4" s="9" t="s">
        <v>13</v>
      </c>
      <c r="E4" s="250"/>
      <c r="F4" s="252"/>
      <c r="G4" s="254"/>
      <c r="H4" s="235" t="s">
        <v>14</v>
      </c>
      <c r="I4" s="235" t="s">
        <v>15</v>
      </c>
      <c r="J4" s="235" t="s">
        <v>16</v>
      </c>
      <c r="K4" s="240" t="s">
        <v>17</v>
      </c>
      <c r="L4" s="240" t="s">
        <v>18</v>
      </c>
      <c r="M4" s="235" t="s">
        <v>19</v>
      </c>
      <c r="N4" s="235" t="s">
        <v>20</v>
      </c>
      <c r="O4" s="235" t="s">
        <v>21</v>
      </c>
      <c r="P4" s="235" t="s">
        <v>22</v>
      </c>
      <c r="Q4" s="235" t="s">
        <v>23</v>
      </c>
      <c r="R4" s="235" t="s">
        <v>24</v>
      </c>
      <c r="S4" s="235" t="s">
        <v>25</v>
      </c>
    </row>
    <row r="5" spans="1:19" x14ac:dyDescent="0.25">
      <c r="A5" s="236" t="s">
        <v>26</v>
      </c>
      <c r="B5" s="237"/>
      <c r="C5" s="10"/>
      <c r="D5" s="11" t="s">
        <v>27</v>
      </c>
      <c r="E5" s="251"/>
      <c r="F5" s="252"/>
      <c r="G5" s="254"/>
      <c r="H5" s="235"/>
      <c r="I5" s="235"/>
      <c r="J5" s="235"/>
      <c r="K5" s="240"/>
      <c r="L5" s="240"/>
      <c r="M5" s="235"/>
      <c r="N5" s="235"/>
      <c r="O5" s="235"/>
      <c r="P5" s="235"/>
      <c r="Q5" s="235"/>
      <c r="R5" s="235"/>
      <c r="S5" s="235"/>
    </row>
    <row r="6" spans="1:19" x14ac:dyDescent="0.25">
      <c r="A6" s="231"/>
      <c r="B6" s="232"/>
      <c r="C6" s="233"/>
      <c r="D6" s="234" t="s">
        <v>28</v>
      </c>
      <c r="E6" s="234"/>
      <c r="F6" s="234"/>
      <c r="G6" s="234"/>
      <c r="H6" s="12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203" t="s">
        <v>29</v>
      </c>
      <c r="B7" s="204"/>
      <c r="C7" s="205"/>
      <c r="D7" s="16" t="s">
        <v>30</v>
      </c>
      <c r="E7" s="16">
        <v>250</v>
      </c>
      <c r="F7" s="16"/>
      <c r="G7" s="17"/>
      <c r="H7" s="16">
        <v>5.47</v>
      </c>
      <c r="I7" s="16">
        <v>4.75</v>
      </c>
      <c r="J7" s="16">
        <v>17.899999999999999</v>
      </c>
      <c r="K7" s="17">
        <v>150</v>
      </c>
      <c r="L7" s="18">
        <v>0.09</v>
      </c>
      <c r="M7" s="18">
        <v>0.83</v>
      </c>
      <c r="N7" s="18">
        <v>33</v>
      </c>
      <c r="O7" s="18">
        <v>0.19</v>
      </c>
      <c r="P7" s="18">
        <v>163</v>
      </c>
      <c r="Q7" s="18">
        <v>136.9</v>
      </c>
      <c r="R7" s="18">
        <v>26.68</v>
      </c>
      <c r="S7" s="18">
        <v>0.65</v>
      </c>
    </row>
    <row r="8" spans="1:19" x14ac:dyDescent="0.25">
      <c r="A8" s="191" t="s">
        <v>31</v>
      </c>
      <c r="B8" s="192"/>
      <c r="C8" s="193"/>
      <c r="D8" s="19"/>
      <c r="E8" s="19"/>
      <c r="F8" s="19"/>
      <c r="G8" s="19"/>
      <c r="H8" s="16"/>
      <c r="I8" s="19"/>
      <c r="J8" s="19"/>
      <c r="K8" s="20"/>
      <c r="L8" s="16"/>
      <c r="M8" s="16"/>
      <c r="N8" s="16"/>
      <c r="O8" s="16"/>
      <c r="P8" s="16"/>
      <c r="Q8" s="16"/>
      <c r="R8" s="16"/>
      <c r="S8" s="16"/>
    </row>
    <row r="9" spans="1:19" ht="12.75" customHeight="1" x14ac:dyDescent="0.25">
      <c r="A9" s="215" t="s">
        <v>32</v>
      </c>
      <c r="B9" s="216"/>
      <c r="C9" s="217"/>
      <c r="D9" s="21"/>
      <c r="E9" s="21"/>
      <c r="F9" s="21">
        <v>125</v>
      </c>
      <c r="G9" s="21">
        <v>125</v>
      </c>
      <c r="H9" s="22"/>
      <c r="I9" s="21"/>
      <c r="J9" s="21"/>
      <c r="K9" s="23"/>
      <c r="L9" s="24"/>
      <c r="M9" s="24"/>
      <c r="N9" s="24"/>
      <c r="O9" s="24"/>
      <c r="P9" s="24"/>
      <c r="Q9" s="24"/>
      <c r="R9" s="24"/>
      <c r="S9" s="24"/>
    </row>
    <row r="10" spans="1:19" ht="14.25" customHeight="1" x14ac:dyDescent="0.25">
      <c r="A10" s="215" t="s">
        <v>33</v>
      </c>
      <c r="B10" s="216"/>
      <c r="C10" s="217"/>
      <c r="D10" s="21"/>
      <c r="E10" s="21"/>
      <c r="F10" s="21">
        <v>1.5</v>
      </c>
      <c r="G10" s="21">
        <v>1.5</v>
      </c>
      <c r="H10" s="21"/>
      <c r="I10" s="21"/>
      <c r="J10" s="21"/>
      <c r="K10" s="23"/>
      <c r="L10" s="24"/>
      <c r="M10" s="24"/>
      <c r="N10" s="24"/>
      <c r="O10" s="24"/>
      <c r="P10" s="24"/>
      <c r="Q10" s="24"/>
      <c r="R10" s="24"/>
      <c r="S10" s="24"/>
    </row>
    <row r="11" spans="1:19" ht="13.5" customHeight="1" x14ac:dyDescent="0.25">
      <c r="A11" s="215" t="s">
        <v>34</v>
      </c>
      <c r="B11" s="216"/>
      <c r="C11" s="217"/>
      <c r="D11" s="21"/>
      <c r="E11" s="21"/>
      <c r="F11" s="21">
        <v>2</v>
      </c>
      <c r="G11" s="21">
        <v>2</v>
      </c>
      <c r="H11" s="21"/>
      <c r="I11" s="21"/>
      <c r="J11" s="21"/>
      <c r="K11" s="23"/>
      <c r="L11" s="24"/>
      <c r="M11" s="24"/>
      <c r="N11" s="24"/>
      <c r="O11" s="24"/>
      <c r="P11" s="24"/>
      <c r="Q11" s="24"/>
      <c r="R11" s="24"/>
      <c r="S11" s="24"/>
    </row>
    <row r="12" spans="1:19" ht="13.5" customHeight="1" x14ac:dyDescent="0.25">
      <c r="A12" s="229" t="s">
        <v>35</v>
      </c>
      <c r="B12" s="229"/>
      <c r="C12" s="229"/>
      <c r="D12" s="21"/>
      <c r="E12" s="21"/>
      <c r="F12" s="21">
        <v>0.4</v>
      </c>
      <c r="G12" s="21">
        <v>0.4</v>
      </c>
      <c r="H12" s="21"/>
      <c r="I12" s="21"/>
      <c r="J12" s="21"/>
      <c r="K12" s="23"/>
      <c r="L12" s="24"/>
      <c r="M12" s="24"/>
      <c r="N12" s="24"/>
      <c r="O12" s="24"/>
      <c r="P12" s="24"/>
      <c r="Q12" s="24"/>
      <c r="R12" s="24"/>
      <c r="S12" s="24"/>
    </row>
    <row r="13" spans="1:19" ht="14.25" customHeight="1" x14ac:dyDescent="0.25">
      <c r="A13" s="229" t="s">
        <v>36</v>
      </c>
      <c r="B13" s="229"/>
      <c r="C13" s="229"/>
      <c r="D13" s="21"/>
      <c r="E13" s="21"/>
      <c r="F13" s="21">
        <v>20</v>
      </c>
      <c r="G13" s="21">
        <v>20</v>
      </c>
      <c r="H13" s="21"/>
      <c r="I13" s="21"/>
      <c r="J13" s="21"/>
      <c r="K13" s="23"/>
      <c r="L13" s="24"/>
      <c r="M13" s="24"/>
      <c r="N13" s="24"/>
      <c r="O13" s="24"/>
      <c r="P13" s="24"/>
      <c r="Q13" s="24"/>
      <c r="R13" s="24"/>
      <c r="S13" s="24"/>
    </row>
    <row r="14" spans="1:19" ht="14.25" customHeight="1" x14ac:dyDescent="0.25">
      <c r="A14" s="229" t="s">
        <v>37</v>
      </c>
      <c r="B14" s="229"/>
      <c r="C14" s="229"/>
      <c r="D14" s="21"/>
      <c r="E14" s="21"/>
      <c r="F14" s="21">
        <v>105</v>
      </c>
      <c r="G14" s="21">
        <v>105</v>
      </c>
      <c r="H14" s="21"/>
      <c r="I14" s="21"/>
      <c r="J14" s="21"/>
      <c r="K14" s="23"/>
      <c r="L14" s="24"/>
      <c r="M14" s="24"/>
      <c r="N14" s="24"/>
      <c r="O14" s="24"/>
      <c r="P14" s="24"/>
      <c r="Q14" s="24"/>
      <c r="R14" s="24"/>
      <c r="S14" s="24"/>
    </row>
    <row r="15" spans="1:19" ht="13.5" customHeight="1" x14ac:dyDescent="0.25">
      <c r="A15" s="191" t="s">
        <v>250</v>
      </c>
      <c r="B15" s="192"/>
      <c r="C15" s="193"/>
      <c r="D15" s="16" t="s">
        <v>131</v>
      </c>
      <c r="E15" s="16">
        <v>20</v>
      </c>
      <c r="F15" s="16">
        <v>21</v>
      </c>
      <c r="G15" s="16">
        <v>20</v>
      </c>
      <c r="H15" s="19">
        <v>4.6399999999999997</v>
      </c>
      <c r="I15" s="19">
        <v>5.9</v>
      </c>
      <c r="J15" s="19">
        <v>0</v>
      </c>
      <c r="K15" s="19">
        <v>71.66</v>
      </c>
      <c r="L15" s="29">
        <v>0.01</v>
      </c>
      <c r="M15" s="29">
        <v>0.14000000000000001</v>
      </c>
      <c r="N15" s="29">
        <v>52</v>
      </c>
      <c r="O15" s="29">
        <v>6.0999999999999999E-2</v>
      </c>
      <c r="P15" s="29">
        <v>176</v>
      </c>
      <c r="Q15" s="29">
        <v>100</v>
      </c>
      <c r="R15" s="29">
        <v>7</v>
      </c>
      <c r="S15" s="18">
        <v>0.2</v>
      </c>
    </row>
    <row r="16" spans="1:19" ht="13.5" customHeight="1" x14ac:dyDescent="0.25">
      <c r="A16" s="191" t="s">
        <v>42</v>
      </c>
      <c r="B16" s="192"/>
      <c r="C16" s="193"/>
      <c r="D16" s="19" t="s">
        <v>43</v>
      </c>
      <c r="E16" s="19" t="s">
        <v>44</v>
      </c>
      <c r="F16" s="19"/>
      <c r="G16" s="19"/>
      <c r="H16" s="19">
        <v>7.0000000000000007E-2</v>
      </c>
      <c r="I16" s="29">
        <v>0.02</v>
      </c>
      <c r="J16" s="19">
        <v>15</v>
      </c>
      <c r="K16" s="20">
        <v>60</v>
      </c>
      <c r="L16" s="18">
        <v>0</v>
      </c>
      <c r="M16" s="18">
        <v>0.03</v>
      </c>
      <c r="N16" s="18">
        <v>0</v>
      </c>
      <c r="O16" s="18">
        <v>0</v>
      </c>
      <c r="P16" s="18">
        <v>11.1</v>
      </c>
      <c r="Q16" s="18">
        <v>2.8</v>
      </c>
      <c r="R16" s="18">
        <v>1.4</v>
      </c>
      <c r="S16" s="18">
        <v>0.28000000000000003</v>
      </c>
    </row>
    <row r="17" spans="1:19" ht="14.25" customHeight="1" x14ac:dyDescent="0.25">
      <c r="A17" s="188" t="s">
        <v>45</v>
      </c>
      <c r="B17" s="189"/>
      <c r="C17" s="190"/>
      <c r="D17" s="21"/>
      <c r="E17" s="21"/>
      <c r="F17" s="21">
        <v>0.4</v>
      </c>
      <c r="G17" s="21">
        <v>0.4</v>
      </c>
      <c r="H17" s="21"/>
      <c r="I17" s="21"/>
      <c r="J17" s="21"/>
      <c r="K17" s="20"/>
      <c r="L17" s="24"/>
      <c r="M17" s="24"/>
      <c r="N17" s="24"/>
      <c r="O17" s="24"/>
      <c r="P17" s="24"/>
      <c r="Q17" s="24"/>
      <c r="R17" s="24"/>
      <c r="S17" s="24"/>
    </row>
    <row r="18" spans="1:19" ht="12.75" customHeight="1" x14ac:dyDescent="0.25">
      <c r="A18" s="224" t="s">
        <v>33</v>
      </c>
      <c r="B18" s="224"/>
      <c r="C18" s="224"/>
      <c r="D18" s="21"/>
      <c r="E18" s="21"/>
      <c r="F18" s="21">
        <v>15</v>
      </c>
      <c r="G18" s="21">
        <v>15</v>
      </c>
      <c r="H18" s="21"/>
      <c r="I18" s="21"/>
      <c r="J18" s="21"/>
      <c r="K18" s="23"/>
      <c r="L18" s="24"/>
      <c r="M18" s="24"/>
      <c r="N18" s="24"/>
      <c r="O18" s="24"/>
      <c r="P18" s="24"/>
      <c r="Q18" s="24"/>
      <c r="R18" s="24"/>
      <c r="S18" s="24"/>
    </row>
    <row r="19" spans="1:19" ht="14.25" customHeight="1" x14ac:dyDescent="0.25">
      <c r="A19" s="224" t="s">
        <v>37</v>
      </c>
      <c r="B19" s="224"/>
      <c r="C19" s="224"/>
      <c r="D19" s="21"/>
      <c r="E19" s="21"/>
      <c r="F19" s="21">
        <v>200</v>
      </c>
      <c r="G19" s="21">
        <v>200</v>
      </c>
      <c r="H19" s="21"/>
      <c r="I19" s="21"/>
      <c r="J19" s="21"/>
      <c r="K19" s="23"/>
      <c r="L19" s="24"/>
      <c r="M19" s="24"/>
      <c r="N19" s="24"/>
      <c r="O19" s="24"/>
      <c r="P19" s="24"/>
      <c r="Q19" s="24"/>
      <c r="R19" s="24"/>
      <c r="S19" s="24"/>
    </row>
    <row r="20" spans="1:19" ht="13.5" customHeight="1" x14ac:dyDescent="0.25">
      <c r="A20" s="191" t="s">
        <v>46</v>
      </c>
      <c r="B20" s="192"/>
      <c r="C20" s="193"/>
      <c r="D20" s="22"/>
      <c r="E20" s="16">
        <v>35</v>
      </c>
      <c r="F20" s="16">
        <v>35</v>
      </c>
      <c r="G20" s="16"/>
      <c r="H20" s="30">
        <v>2.78</v>
      </c>
      <c r="I20" s="30">
        <v>0.35</v>
      </c>
      <c r="J20" s="30">
        <v>17</v>
      </c>
      <c r="K20" s="31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ht="12.75" customHeight="1" x14ac:dyDescent="0.25">
      <c r="A21" s="191" t="s">
        <v>47</v>
      </c>
      <c r="B21" s="192"/>
      <c r="C21" s="193"/>
      <c r="D21" s="22"/>
      <c r="E21" s="16">
        <v>15</v>
      </c>
      <c r="F21" s="16">
        <v>15</v>
      </c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ht="14.25" customHeight="1" x14ac:dyDescent="0.25">
      <c r="A22" s="191" t="s">
        <v>312</v>
      </c>
      <c r="B22" s="192"/>
      <c r="C22" s="193"/>
      <c r="D22" s="29" t="s">
        <v>48</v>
      </c>
      <c r="E22" s="19">
        <v>10</v>
      </c>
      <c r="F22" s="19">
        <v>10</v>
      </c>
      <c r="G22" s="19"/>
      <c r="H22" s="19">
        <v>0.08</v>
      </c>
      <c r="I22" s="19">
        <v>7.25</v>
      </c>
      <c r="J22" s="19">
        <v>0.13</v>
      </c>
      <c r="K22" s="20">
        <v>66</v>
      </c>
      <c r="L22" s="16">
        <v>0</v>
      </c>
      <c r="M22" s="16">
        <v>0</v>
      </c>
      <c r="N22" s="16">
        <v>40</v>
      </c>
      <c r="O22" s="16">
        <v>0.01</v>
      </c>
      <c r="P22" s="16">
        <v>2.4</v>
      </c>
      <c r="Q22" s="16">
        <v>3</v>
      </c>
      <c r="R22" s="16">
        <v>0</v>
      </c>
      <c r="S22" s="16">
        <v>0.02</v>
      </c>
    </row>
    <row r="23" spans="1:19" x14ac:dyDescent="0.25">
      <c r="A23" s="221" t="s">
        <v>49</v>
      </c>
      <c r="B23" s="222"/>
      <c r="C23" s="223"/>
      <c r="D23" s="21"/>
      <c r="E23" s="21"/>
      <c r="F23" s="29">
        <f>SUM(F9:F22)</f>
        <v>550.29999999999995</v>
      </c>
      <c r="G23" s="29">
        <f>SUM(G9:G22)</f>
        <v>489.29999999999995</v>
      </c>
      <c r="H23" s="29">
        <f t="shared" ref="H23:S23" si="0">SUM(H7:H22)</f>
        <v>13.879999999999999</v>
      </c>
      <c r="I23" s="29">
        <f t="shared" si="0"/>
        <v>18.43</v>
      </c>
      <c r="J23" s="29">
        <f t="shared" si="0"/>
        <v>57.43</v>
      </c>
      <c r="K23" s="29">
        <f t="shared" si="0"/>
        <v>464.48999999999995</v>
      </c>
      <c r="L23" s="29">
        <f t="shared" si="0"/>
        <v>0.28999999999999998</v>
      </c>
      <c r="M23" s="29">
        <f t="shared" si="0"/>
        <v>1</v>
      </c>
      <c r="N23" s="29">
        <f t="shared" si="0"/>
        <v>125</v>
      </c>
      <c r="O23" s="29">
        <f t="shared" si="0"/>
        <v>0.36099999999999999</v>
      </c>
      <c r="P23" s="29">
        <f t="shared" si="0"/>
        <v>362.99</v>
      </c>
      <c r="Q23" s="29">
        <f t="shared" si="0"/>
        <v>268.18</v>
      </c>
      <c r="R23" s="29">
        <f t="shared" si="0"/>
        <v>43.4</v>
      </c>
      <c r="S23" s="29">
        <f t="shared" si="0"/>
        <v>2.0300000000000002</v>
      </c>
    </row>
    <row r="24" spans="1:19" ht="14.25" customHeight="1" x14ac:dyDescent="0.25">
      <c r="A24" s="212"/>
      <c r="B24" s="213"/>
      <c r="C24" s="214"/>
      <c r="D24" s="206" t="s">
        <v>50</v>
      </c>
      <c r="E24" s="219"/>
      <c r="F24" s="219"/>
      <c r="G24" s="220"/>
      <c r="H24" s="21"/>
      <c r="I24" s="21"/>
      <c r="J24" s="21"/>
      <c r="K24" s="23"/>
      <c r="L24" s="24"/>
      <c r="M24" s="24"/>
      <c r="N24" s="24"/>
      <c r="O24" s="24"/>
      <c r="P24" s="24"/>
      <c r="Q24" s="24"/>
      <c r="R24" s="24"/>
      <c r="S24" s="24"/>
    </row>
    <row r="25" spans="1:19" x14ac:dyDescent="0.25">
      <c r="A25" s="191" t="s">
        <v>133</v>
      </c>
      <c r="B25" s="192"/>
      <c r="C25" s="193"/>
      <c r="D25" s="16"/>
      <c r="E25" s="16">
        <v>10</v>
      </c>
      <c r="F25" s="16"/>
      <c r="G25" s="16"/>
      <c r="H25" s="16">
        <v>2.7</v>
      </c>
      <c r="I25" s="16">
        <v>1.95</v>
      </c>
      <c r="J25" s="16">
        <v>10.18</v>
      </c>
      <c r="K25" s="16">
        <v>60.8</v>
      </c>
      <c r="L25" s="18">
        <v>0.02</v>
      </c>
      <c r="M25" s="18">
        <v>0</v>
      </c>
      <c r="N25" s="18">
        <v>9.77</v>
      </c>
      <c r="O25" s="18">
        <v>0</v>
      </c>
      <c r="P25" s="18">
        <v>6.16</v>
      </c>
      <c r="Q25" s="18">
        <v>13.08</v>
      </c>
      <c r="R25" s="18">
        <v>2.25</v>
      </c>
      <c r="S25" s="18">
        <v>0.15</v>
      </c>
    </row>
    <row r="26" spans="1:19" x14ac:dyDescent="0.25">
      <c r="A26" s="203" t="s">
        <v>80</v>
      </c>
      <c r="B26" s="204"/>
      <c r="C26" s="205"/>
      <c r="D26" s="16" t="s">
        <v>81</v>
      </c>
      <c r="E26" s="37">
        <v>200</v>
      </c>
      <c r="F26" s="37"/>
      <c r="G26" s="37"/>
      <c r="H26" s="16">
        <v>1</v>
      </c>
      <c r="I26" s="16">
        <v>0.2</v>
      </c>
      <c r="J26" s="16">
        <v>20.2</v>
      </c>
      <c r="K26" s="16">
        <v>86.6</v>
      </c>
      <c r="L26" s="18">
        <v>0.02</v>
      </c>
      <c r="M26" s="18">
        <v>4</v>
      </c>
      <c r="N26" s="18">
        <v>0</v>
      </c>
      <c r="O26" s="18">
        <v>0.02</v>
      </c>
      <c r="P26" s="18">
        <v>14</v>
      </c>
      <c r="Q26" s="18">
        <v>14</v>
      </c>
      <c r="R26" s="18">
        <v>8</v>
      </c>
      <c r="S26" s="18">
        <v>2.8</v>
      </c>
    </row>
    <row r="27" spans="1:19" x14ac:dyDescent="0.25">
      <c r="A27" s="218" t="s">
        <v>56</v>
      </c>
      <c r="B27" s="218"/>
      <c r="C27" s="218"/>
      <c r="D27" s="22"/>
      <c r="E27" s="22"/>
      <c r="F27" s="18">
        <f>SUM(E25:E26)</f>
        <v>210</v>
      </c>
      <c r="G27" s="18"/>
      <c r="H27" s="18">
        <f t="shared" ref="H27:S27" si="1">SUM(H25:H26)</f>
        <v>3.7</v>
      </c>
      <c r="I27" s="18">
        <f t="shared" si="1"/>
        <v>2.15</v>
      </c>
      <c r="J27" s="18">
        <f t="shared" si="1"/>
        <v>30.38</v>
      </c>
      <c r="K27" s="18">
        <f t="shared" si="1"/>
        <v>147.39999999999998</v>
      </c>
      <c r="L27" s="18">
        <f t="shared" si="1"/>
        <v>0.04</v>
      </c>
      <c r="M27" s="18">
        <f t="shared" si="1"/>
        <v>4</v>
      </c>
      <c r="N27" s="18">
        <f t="shared" si="1"/>
        <v>9.77</v>
      </c>
      <c r="O27" s="18">
        <f t="shared" si="1"/>
        <v>0.02</v>
      </c>
      <c r="P27" s="18">
        <f t="shared" si="1"/>
        <v>20.16</v>
      </c>
      <c r="Q27" s="18">
        <f t="shared" si="1"/>
        <v>27.08</v>
      </c>
      <c r="R27" s="18">
        <f t="shared" si="1"/>
        <v>10.25</v>
      </c>
      <c r="S27" s="18">
        <f t="shared" si="1"/>
        <v>2.9499999999999997</v>
      </c>
    </row>
    <row r="28" spans="1:19" ht="12" customHeight="1" x14ac:dyDescent="0.25">
      <c r="A28" s="212"/>
      <c r="B28" s="213"/>
      <c r="C28" s="214"/>
      <c r="D28" s="206" t="s">
        <v>57</v>
      </c>
      <c r="E28" s="219"/>
      <c r="F28" s="219"/>
      <c r="G28" s="220"/>
      <c r="H28" s="22"/>
      <c r="I28" s="22"/>
      <c r="J28" s="22"/>
      <c r="K28" s="35"/>
      <c r="L28" s="22"/>
      <c r="M28" s="16"/>
      <c r="N28" s="22"/>
      <c r="O28" s="22"/>
      <c r="P28" s="22"/>
      <c r="Q28" s="22"/>
      <c r="R28" s="22"/>
      <c r="S28" s="22"/>
    </row>
    <row r="29" spans="1:19" ht="14.25" customHeight="1" x14ac:dyDescent="0.25">
      <c r="A29" s="203" t="s">
        <v>211</v>
      </c>
      <c r="B29" s="204"/>
      <c r="C29" s="205"/>
      <c r="D29" s="16" t="s">
        <v>212</v>
      </c>
      <c r="E29" s="16" t="s">
        <v>60</v>
      </c>
      <c r="F29" s="16"/>
      <c r="G29" s="16"/>
      <c r="H29" s="16">
        <v>3.56</v>
      </c>
      <c r="I29" s="16">
        <v>5.12</v>
      </c>
      <c r="J29" s="16">
        <v>14.17</v>
      </c>
      <c r="K29" s="17">
        <v>127.8</v>
      </c>
      <c r="L29" s="18">
        <v>0.09</v>
      </c>
      <c r="M29" s="16">
        <v>6.7</v>
      </c>
      <c r="N29" s="22"/>
      <c r="O29" s="18">
        <v>0.06</v>
      </c>
      <c r="P29" s="18">
        <v>54.18</v>
      </c>
      <c r="Q29" s="18">
        <v>99.5</v>
      </c>
      <c r="R29" s="18">
        <v>34.450000000000003</v>
      </c>
      <c r="S29" s="18">
        <v>1.73</v>
      </c>
    </row>
    <row r="30" spans="1:19" ht="12.75" customHeight="1" x14ac:dyDescent="0.25">
      <c r="A30" s="203" t="s">
        <v>213</v>
      </c>
      <c r="B30" s="204"/>
      <c r="C30" s="205"/>
      <c r="D30" s="16"/>
      <c r="E30" s="16"/>
      <c r="F30" s="16"/>
      <c r="G30" s="16"/>
      <c r="H30" s="16"/>
      <c r="I30" s="16"/>
      <c r="J30" s="16"/>
      <c r="K30" s="17"/>
      <c r="L30" s="22"/>
      <c r="M30" s="16"/>
      <c r="N30" s="22"/>
      <c r="O30" s="22"/>
      <c r="P30" s="22"/>
      <c r="Q30" s="22"/>
      <c r="R30" s="22"/>
      <c r="S30" s="22"/>
    </row>
    <row r="31" spans="1:19" ht="12.75" customHeight="1" x14ac:dyDescent="0.25">
      <c r="A31" s="188" t="s">
        <v>62</v>
      </c>
      <c r="B31" s="189"/>
      <c r="C31" s="190"/>
      <c r="D31" s="22"/>
      <c r="E31" s="22"/>
      <c r="F31" s="22">
        <v>33.299999999999997</v>
      </c>
      <c r="G31" s="22">
        <v>25</v>
      </c>
      <c r="H31" s="22"/>
      <c r="I31" s="12"/>
      <c r="J31" s="22"/>
      <c r="K31" s="35"/>
      <c r="L31" s="22"/>
      <c r="M31" s="22"/>
      <c r="N31" s="22"/>
      <c r="O31" s="22"/>
      <c r="P31" s="22"/>
      <c r="Q31" s="22"/>
      <c r="R31" s="22"/>
      <c r="S31" s="22"/>
    </row>
    <row r="32" spans="1:19" ht="13.5" customHeight="1" x14ac:dyDescent="0.25">
      <c r="A32" s="209" t="s">
        <v>63</v>
      </c>
      <c r="B32" s="210"/>
      <c r="C32" s="211"/>
      <c r="D32" s="22"/>
      <c r="E32" s="22"/>
      <c r="F32" s="22">
        <v>12.5</v>
      </c>
      <c r="G32" s="22">
        <v>10</v>
      </c>
      <c r="H32" s="22"/>
      <c r="I32" s="22"/>
      <c r="J32" s="22"/>
      <c r="K32" s="35"/>
      <c r="L32" s="22"/>
      <c r="M32" s="22"/>
      <c r="N32" s="22"/>
      <c r="O32" s="22"/>
      <c r="P32" s="22"/>
      <c r="Q32" s="22"/>
      <c r="R32" s="22"/>
      <c r="S32" s="22"/>
    </row>
    <row r="33" spans="1:19" ht="14.25" customHeight="1" x14ac:dyDescent="0.25">
      <c r="A33" s="209" t="s">
        <v>64</v>
      </c>
      <c r="B33" s="210"/>
      <c r="C33" s="211"/>
      <c r="D33" s="22"/>
      <c r="E33" s="22"/>
      <c r="F33" s="22">
        <v>12</v>
      </c>
      <c r="G33" s="22">
        <v>10</v>
      </c>
      <c r="H33" s="22"/>
      <c r="I33" s="22"/>
      <c r="J33" s="22"/>
      <c r="K33" s="35"/>
      <c r="L33" s="22"/>
      <c r="M33" s="22"/>
      <c r="N33" s="22"/>
      <c r="O33" s="22"/>
      <c r="P33" s="22"/>
      <c r="Q33" s="22"/>
      <c r="R33" s="22"/>
      <c r="S33" s="22"/>
    </row>
    <row r="34" spans="1:19" ht="13.5" customHeight="1" x14ac:dyDescent="0.25">
      <c r="A34" s="209" t="s">
        <v>66</v>
      </c>
      <c r="B34" s="210"/>
      <c r="C34" s="211"/>
      <c r="D34" s="22"/>
      <c r="E34" s="22"/>
      <c r="F34" s="22">
        <v>5</v>
      </c>
      <c r="G34" s="22">
        <v>5</v>
      </c>
      <c r="H34" s="22"/>
      <c r="I34" s="22"/>
      <c r="J34" s="22"/>
      <c r="K34" s="35"/>
      <c r="L34" s="22"/>
      <c r="M34" s="22"/>
      <c r="N34" s="22"/>
      <c r="O34" s="22"/>
      <c r="P34" s="22"/>
      <c r="Q34" s="22"/>
      <c r="R34" s="22"/>
      <c r="S34" s="22"/>
    </row>
    <row r="35" spans="1:19" ht="12.75" customHeight="1" x14ac:dyDescent="0.25">
      <c r="A35" s="188" t="s">
        <v>108</v>
      </c>
      <c r="B35" s="189"/>
      <c r="C35" s="190"/>
      <c r="D35" s="22"/>
      <c r="E35" s="22"/>
      <c r="F35" s="22">
        <v>50</v>
      </c>
      <c r="G35" s="22">
        <v>40</v>
      </c>
      <c r="H35" s="22"/>
      <c r="I35" s="22"/>
      <c r="J35" s="22"/>
      <c r="K35" s="35"/>
      <c r="L35" s="22"/>
      <c r="M35" s="22"/>
      <c r="N35" s="22"/>
      <c r="O35" s="22"/>
      <c r="P35" s="22"/>
      <c r="Q35" s="22"/>
      <c r="R35" s="22"/>
      <c r="S35" s="22"/>
    </row>
    <row r="36" spans="1:19" ht="12.75" customHeight="1" x14ac:dyDescent="0.25">
      <c r="A36" s="209" t="s">
        <v>35</v>
      </c>
      <c r="B36" s="210"/>
      <c r="C36" s="211"/>
      <c r="D36" s="22"/>
      <c r="E36" s="22"/>
      <c r="F36" s="22">
        <v>0.9</v>
      </c>
      <c r="G36" s="22">
        <v>0.9</v>
      </c>
      <c r="H36" s="22"/>
      <c r="I36" s="22"/>
      <c r="J36" s="22"/>
      <c r="K36" s="35"/>
      <c r="L36" s="22"/>
      <c r="M36" s="22"/>
      <c r="N36" s="22"/>
      <c r="O36" s="22"/>
      <c r="P36" s="22"/>
      <c r="Q36" s="22"/>
      <c r="R36" s="22"/>
      <c r="S36" s="22"/>
    </row>
    <row r="37" spans="1:19" ht="12.75" customHeight="1" x14ac:dyDescent="0.25">
      <c r="A37" s="188" t="s">
        <v>214</v>
      </c>
      <c r="B37" s="189"/>
      <c r="C37" s="190"/>
      <c r="D37" s="22"/>
      <c r="E37" s="22"/>
      <c r="F37" s="22">
        <v>10</v>
      </c>
      <c r="G37" s="22">
        <v>10</v>
      </c>
      <c r="H37" s="22"/>
      <c r="I37" s="22"/>
      <c r="J37" s="71"/>
      <c r="K37" s="35"/>
      <c r="L37" s="22"/>
      <c r="M37" s="22"/>
      <c r="N37" s="22"/>
      <c r="O37" s="22"/>
      <c r="P37" s="22"/>
      <c r="Q37" s="22"/>
      <c r="R37" s="22"/>
      <c r="S37" s="22"/>
    </row>
    <row r="38" spans="1:19" ht="13.5" customHeight="1" x14ac:dyDescent="0.25">
      <c r="A38" s="188" t="s">
        <v>215</v>
      </c>
      <c r="B38" s="189"/>
      <c r="C38" s="190"/>
      <c r="D38" s="22"/>
      <c r="E38" s="22"/>
      <c r="F38" s="22">
        <v>1</v>
      </c>
      <c r="G38" s="22">
        <v>1</v>
      </c>
      <c r="H38" s="22"/>
      <c r="I38" s="22"/>
      <c r="J38" s="71"/>
      <c r="K38" s="35"/>
      <c r="L38" s="22"/>
      <c r="M38" s="22"/>
      <c r="N38" s="22"/>
      <c r="O38" s="22"/>
      <c r="P38" s="22"/>
      <c r="Q38" s="22"/>
      <c r="R38" s="22"/>
      <c r="S38" s="22"/>
    </row>
    <row r="39" spans="1:19" ht="12.75" customHeight="1" x14ac:dyDescent="0.25">
      <c r="A39" s="188" t="s">
        <v>69</v>
      </c>
      <c r="B39" s="189"/>
      <c r="C39" s="190"/>
      <c r="D39" s="22"/>
      <c r="E39" s="22"/>
      <c r="F39" s="22">
        <v>0.02</v>
      </c>
      <c r="G39" s="22">
        <v>0.02</v>
      </c>
      <c r="H39" s="22"/>
      <c r="I39" s="22"/>
      <c r="J39" s="71"/>
      <c r="K39" s="35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188" t="s">
        <v>65</v>
      </c>
      <c r="B40" s="189"/>
      <c r="C40" s="190"/>
      <c r="D40" s="22"/>
      <c r="E40" s="22"/>
      <c r="F40" s="22">
        <v>3</v>
      </c>
      <c r="G40" s="22">
        <v>3</v>
      </c>
      <c r="H40" s="22"/>
      <c r="I40" s="22"/>
      <c r="J40" s="71"/>
      <c r="K40" s="35"/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09" t="s">
        <v>33</v>
      </c>
      <c r="B41" s="210"/>
      <c r="C41" s="211"/>
      <c r="D41" s="22"/>
      <c r="E41" s="22"/>
      <c r="F41" s="22">
        <v>1</v>
      </c>
      <c r="G41" s="22">
        <v>1</v>
      </c>
      <c r="H41" s="22"/>
      <c r="I41" s="22"/>
      <c r="J41" s="71"/>
      <c r="K41" s="35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188" t="s">
        <v>76</v>
      </c>
      <c r="B42" s="189"/>
      <c r="C42" s="190"/>
      <c r="D42" s="22"/>
      <c r="E42" s="22"/>
      <c r="F42" s="22">
        <v>5</v>
      </c>
      <c r="G42" s="22">
        <v>5</v>
      </c>
      <c r="H42" s="22"/>
      <c r="I42" s="22"/>
      <c r="J42" s="71"/>
      <c r="K42" s="35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209" t="s">
        <v>37</v>
      </c>
      <c r="B43" s="210"/>
      <c r="C43" s="211"/>
      <c r="D43" s="22"/>
      <c r="E43" s="22"/>
      <c r="F43" s="22">
        <v>200</v>
      </c>
      <c r="G43" s="22">
        <v>200</v>
      </c>
      <c r="H43" s="22"/>
      <c r="I43" s="22"/>
      <c r="J43" s="71"/>
      <c r="K43" s="35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191" t="s">
        <v>331</v>
      </c>
      <c r="B44" s="192"/>
      <c r="C44" s="193"/>
      <c r="D44" s="16" t="s">
        <v>416</v>
      </c>
      <c r="E44" s="30">
        <v>80</v>
      </c>
      <c r="F44" s="37"/>
      <c r="G44" s="37"/>
      <c r="H44" s="16">
        <v>10.7</v>
      </c>
      <c r="I44" s="16">
        <v>3.5</v>
      </c>
      <c r="J44" s="16">
        <v>7.5</v>
      </c>
      <c r="K44" s="17">
        <v>104.3</v>
      </c>
      <c r="L44" s="18">
        <v>7.0000000000000007E-2</v>
      </c>
      <c r="M44" s="18">
        <v>0.35</v>
      </c>
      <c r="N44" s="18">
        <v>9.6999999999999993</v>
      </c>
      <c r="O44" s="18">
        <v>0</v>
      </c>
      <c r="P44" s="18">
        <v>43.1</v>
      </c>
      <c r="Q44" s="18">
        <v>136.5</v>
      </c>
      <c r="R44" s="18">
        <v>20.9</v>
      </c>
      <c r="S44" s="18">
        <v>0.6</v>
      </c>
    </row>
    <row r="45" spans="1:19" x14ac:dyDescent="0.25">
      <c r="A45" s="197" t="s">
        <v>253</v>
      </c>
      <c r="B45" s="210"/>
      <c r="C45" s="211"/>
      <c r="D45" s="12"/>
      <c r="E45" s="12"/>
      <c r="F45" s="12">
        <v>80</v>
      </c>
      <c r="G45" s="12">
        <v>60</v>
      </c>
      <c r="H45" s="12"/>
      <c r="I45" s="12"/>
      <c r="J45" s="12"/>
      <c r="K45" s="38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97" t="s">
        <v>72</v>
      </c>
      <c r="B46" s="210"/>
      <c r="C46" s="211"/>
      <c r="D46" s="12"/>
      <c r="E46" s="12"/>
      <c r="F46" s="12">
        <v>14.4</v>
      </c>
      <c r="G46" s="12">
        <v>14.4</v>
      </c>
      <c r="H46" s="12"/>
      <c r="I46" s="12"/>
      <c r="J46" s="12"/>
      <c r="K46" s="38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97" t="s">
        <v>160</v>
      </c>
      <c r="B47" s="210"/>
      <c r="C47" s="211"/>
      <c r="D47" s="12"/>
      <c r="E47" s="12"/>
      <c r="F47" s="12">
        <v>8</v>
      </c>
      <c r="G47" s="12">
        <v>8</v>
      </c>
      <c r="H47" s="12"/>
      <c r="I47" s="12"/>
      <c r="J47" s="12"/>
      <c r="K47" s="38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97" t="s">
        <v>32</v>
      </c>
      <c r="B48" s="210"/>
      <c r="C48" s="211"/>
      <c r="D48" s="12"/>
      <c r="E48" s="12"/>
      <c r="F48" s="12">
        <v>19</v>
      </c>
      <c r="G48" s="12">
        <v>19</v>
      </c>
      <c r="H48" s="12"/>
      <c r="I48" s="12"/>
      <c r="J48" s="12"/>
      <c r="K48" s="38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97" t="s">
        <v>66</v>
      </c>
      <c r="B49" s="210"/>
      <c r="C49" s="211"/>
      <c r="D49" s="12"/>
      <c r="E49" s="12"/>
      <c r="F49" s="12">
        <v>4.8</v>
      </c>
      <c r="G49" s="12">
        <v>4.8</v>
      </c>
      <c r="H49" s="12"/>
      <c r="I49" s="12"/>
      <c r="J49" s="12"/>
      <c r="K49" s="38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97" t="s">
        <v>35</v>
      </c>
      <c r="B50" s="210"/>
      <c r="C50" s="211"/>
      <c r="D50" s="39"/>
      <c r="E50" s="39"/>
      <c r="F50" s="39">
        <v>0.6</v>
      </c>
      <c r="G50" s="39">
        <v>0.6</v>
      </c>
      <c r="H50" s="39"/>
      <c r="I50" s="39"/>
      <c r="J50" s="39"/>
      <c r="K50" s="40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200" t="s">
        <v>74</v>
      </c>
      <c r="B51" s="201"/>
      <c r="C51" s="202"/>
      <c r="D51" s="18" t="s">
        <v>75</v>
      </c>
      <c r="E51" s="30">
        <v>30</v>
      </c>
      <c r="F51" s="41"/>
      <c r="G51" s="41"/>
      <c r="H51" s="30">
        <v>0.42</v>
      </c>
      <c r="I51" s="30">
        <v>1.49</v>
      </c>
      <c r="J51" s="30">
        <v>1.76</v>
      </c>
      <c r="K51" s="31">
        <v>22.23</v>
      </c>
      <c r="L51" s="30">
        <v>0.01</v>
      </c>
      <c r="M51" s="30">
        <v>0.01</v>
      </c>
      <c r="N51" s="30">
        <v>10.14</v>
      </c>
      <c r="O51" s="30">
        <v>0.01</v>
      </c>
      <c r="P51" s="30">
        <v>8.19</v>
      </c>
      <c r="Q51" s="30">
        <v>6.82</v>
      </c>
      <c r="R51" s="30">
        <v>1.58</v>
      </c>
      <c r="S51" s="30">
        <v>0.06</v>
      </c>
    </row>
    <row r="52" spans="1:19" x14ac:dyDescent="0.25">
      <c r="A52" s="197" t="s">
        <v>76</v>
      </c>
      <c r="B52" s="198"/>
      <c r="C52" s="199"/>
      <c r="D52" s="18"/>
      <c r="E52" s="30"/>
      <c r="F52" s="41">
        <v>7.5</v>
      </c>
      <c r="G52" s="41">
        <v>7.5</v>
      </c>
      <c r="H52" s="30"/>
      <c r="I52" s="30"/>
      <c r="J52" s="30"/>
      <c r="K52" s="31"/>
      <c r="L52" s="30"/>
      <c r="M52" s="30"/>
      <c r="N52" s="30"/>
      <c r="O52" s="30"/>
      <c r="P52" s="30"/>
      <c r="Q52" s="30"/>
      <c r="R52" s="30"/>
      <c r="S52" s="30"/>
    </row>
    <row r="53" spans="1:19" x14ac:dyDescent="0.25">
      <c r="A53" s="197" t="s">
        <v>77</v>
      </c>
      <c r="B53" s="198"/>
      <c r="C53" s="199"/>
      <c r="D53" s="18"/>
      <c r="E53" s="30"/>
      <c r="F53" s="41">
        <v>2.2999999999999998</v>
      </c>
      <c r="G53" s="41">
        <v>2.2999999999999998</v>
      </c>
      <c r="H53" s="30"/>
      <c r="I53" s="30"/>
      <c r="J53" s="30"/>
      <c r="K53" s="31"/>
      <c r="L53" s="30"/>
      <c r="M53" s="30"/>
      <c r="N53" s="30"/>
      <c r="O53" s="30"/>
      <c r="P53" s="30"/>
      <c r="Q53" s="30"/>
      <c r="R53" s="30"/>
      <c r="S53" s="30"/>
    </row>
    <row r="54" spans="1:19" x14ac:dyDescent="0.25">
      <c r="A54" s="197" t="s">
        <v>37</v>
      </c>
      <c r="B54" s="198"/>
      <c r="C54" s="199"/>
      <c r="D54" s="18"/>
      <c r="E54" s="30"/>
      <c r="F54" s="41">
        <v>22.5</v>
      </c>
      <c r="G54" s="41">
        <v>22.5</v>
      </c>
      <c r="H54" s="30"/>
      <c r="I54" s="30"/>
      <c r="J54" s="30"/>
      <c r="K54" s="31"/>
      <c r="L54" s="30"/>
      <c r="M54" s="30"/>
      <c r="N54" s="30"/>
      <c r="O54" s="30"/>
      <c r="P54" s="30"/>
      <c r="Q54" s="30"/>
      <c r="R54" s="30"/>
      <c r="S54" s="30"/>
    </row>
    <row r="55" spans="1:19" x14ac:dyDescent="0.25">
      <c r="A55" s="197" t="s">
        <v>35</v>
      </c>
      <c r="B55" s="198"/>
      <c r="C55" s="199"/>
      <c r="D55" s="18"/>
      <c r="E55" s="30"/>
      <c r="F55" s="41">
        <v>0.3</v>
      </c>
      <c r="G55" s="41">
        <v>0.3</v>
      </c>
      <c r="H55" s="30"/>
      <c r="I55" s="30"/>
      <c r="J55" s="30"/>
      <c r="K55" s="31"/>
      <c r="L55" s="30"/>
      <c r="M55" s="30"/>
      <c r="N55" s="30"/>
      <c r="O55" s="30"/>
      <c r="P55" s="30"/>
      <c r="Q55" s="30"/>
      <c r="R55" s="30"/>
      <c r="S55" s="30"/>
    </row>
    <row r="56" spans="1:19" x14ac:dyDescent="0.25">
      <c r="A56" s="191" t="s">
        <v>269</v>
      </c>
      <c r="B56" s="192"/>
      <c r="C56" s="193"/>
      <c r="D56" s="16" t="s">
        <v>202</v>
      </c>
      <c r="E56" s="16">
        <v>180</v>
      </c>
      <c r="F56" s="16"/>
      <c r="G56" s="16"/>
      <c r="H56" s="16">
        <v>10.31</v>
      </c>
      <c r="I56" s="16">
        <v>7.31</v>
      </c>
      <c r="J56" s="16">
        <v>46.33</v>
      </c>
      <c r="K56" s="16">
        <v>292.27</v>
      </c>
      <c r="L56" s="18">
        <v>0.25</v>
      </c>
      <c r="M56" s="18">
        <v>0</v>
      </c>
      <c r="N56" s="18">
        <v>0</v>
      </c>
      <c r="O56" s="18">
        <v>0.14000000000000001</v>
      </c>
      <c r="P56" s="18">
        <v>17.77</v>
      </c>
      <c r="Q56" s="18">
        <v>244.51</v>
      </c>
      <c r="R56" s="18">
        <v>162.86000000000001</v>
      </c>
      <c r="S56" s="18">
        <v>5.47</v>
      </c>
    </row>
    <row r="57" spans="1:19" x14ac:dyDescent="0.25">
      <c r="A57" s="188" t="s">
        <v>270</v>
      </c>
      <c r="B57" s="189"/>
      <c r="C57" s="190"/>
      <c r="D57" s="22"/>
      <c r="E57" s="22"/>
      <c r="F57" s="22">
        <v>85.2</v>
      </c>
      <c r="G57" s="22">
        <v>85.2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09" t="s">
        <v>34</v>
      </c>
      <c r="B58" s="210"/>
      <c r="C58" s="211"/>
      <c r="D58" s="22"/>
      <c r="E58" s="22"/>
      <c r="F58" s="22">
        <v>6</v>
      </c>
      <c r="G58" s="22">
        <v>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09" t="s">
        <v>35</v>
      </c>
      <c r="B59" s="210"/>
      <c r="C59" s="211"/>
      <c r="D59" s="22"/>
      <c r="E59" s="22"/>
      <c r="F59" s="22">
        <v>0.8</v>
      </c>
      <c r="G59" s="22">
        <v>0.8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00" t="s">
        <v>106</v>
      </c>
      <c r="B60" s="201"/>
      <c r="C60" s="202"/>
      <c r="D60" s="18" t="s">
        <v>107</v>
      </c>
      <c r="E60" s="18">
        <v>100</v>
      </c>
      <c r="F60" s="22"/>
      <c r="G60" s="22"/>
      <c r="H60" s="18">
        <v>2.37</v>
      </c>
      <c r="I60" s="18">
        <v>0.1</v>
      </c>
      <c r="J60" s="18">
        <v>22.87</v>
      </c>
      <c r="K60" s="45">
        <v>185.3</v>
      </c>
      <c r="L60" s="18">
        <v>0.03</v>
      </c>
      <c r="M60" s="18">
        <v>5.67</v>
      </c>
      <c r="N60" s="18">
        <v>0</v>
      </c>
      <c r="O60" s="18">
        <v>0.04</v>
      </c>
      <c r="P60" s="18">
        <v>59.22</v>
      </c>
      <c r="Q60" s="18">
        <v>60.92</v>
      </c>
      <c r="R60" s="18">
        <v>30.14</v>
      </c>
      <c r="S60" s="18">
        <v>1.69</v>
      </c>
    </row>
    <row r="61" spans="1:19" x14ac:dyDescent="0.25">
      <c r="A61" s="197" t="s">
        <v>108</v>
      </c>
      <c r="B61" s="210"/>
      <c r="C61" s="211"/>
      <c r="D61" s="34"/>
      <c r="E61" s="34"/>
      <c r="F61" s="34">
        <v>95.7</v>
      </c>
      <c r="G61" s="34">
        <v>75</v>
      </c>
      <c r="H61" s="22"/>
      <c r="I61" s="22"/>
      <c r="J61" s="22"/>
      <c r="K61" s="35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209" t="s">
        <v>64</v>
      </c>
      <c r="B62" s="210"/>
      <c r="C62" s="211"/>
      <c r="D62" s="34"/>
      <c r="E62" s="34"/>
      <c r="F62" s="34">
        <v>21</v>
      </c>
      <c r="G62" s="34">
        <v>18</v>
      </c>
      <c r="H62" s="22"/>
      <c r="I62" s="22"/>
      <c r="J62" s="22"/>
      <c r="K62" s="35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09" t="s">
        <v>65</v>
      </c>
      <c r="B63" s="210"/>
      <c r="C63" s="211"/>
      <c r="D63" s="34"/>
      <c r="E63" s="34"/>
      <c r="F63" s="34">
        <v>10</v>
      </c>
      <c r="G63" s="34">
        <v>10</v>
      </c>
      <c r="H63" s="22"/>
      <c r="I63" s="22"/>
      <c r="J63" s="22"/>
      <c r="K63" s="35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09" t="s">
        <v>66</v>
      </c>
      <c r="B64" s="210"/>
      <c r="C64" s="211"/>
      <c r="D64" s="34"/>
      <c r="E64" s="34"/>
      <c r="F64" s="34">
        <v>7.5</v>
      </c>
      <c r="G64" s="34">
        <v>7.5</v>
      </c>
      <c r="H64" s="22"/>
      <c r="I64" s="22"/>
      <c r="J64" s="22"/>
      <c r="K64" s="35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195" t="s">
        <v>35</v>
      </c>
      <c r="B65" s="195"/>
      <c r="C65" s="195"/>
      <c r="D65" s="34"/>
      <c r="E65" s="34"/>
      <c r="F65" s="34">
        <v>0.3</v>
      </c>
      <c r="G65" s="34">
        <v>0.3</v>
      </c>
      <c r="H65" s="22"/>
      <c r="I65" s="22"/>
      <c r="J65" s="22"/>
      <c r="K65" s="35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197" t="s">
        <v>90</v>
      </c>
      <c r="B66" s="210"/>
      <c r="C66" s="211"/>
      <c r="D66" s="34"/>
      <c r="E66" s="34"/>
      <c r="F66" s="34">
        <v>1</v>
      </c>
      <c r="G66" s="34">
        <v>1</v>
      </c>
      <c r="H66" s="22"/>
      <c r="I66" s="22"/>
      <c r="J66" s="22"/>
      <c r="K66" s="35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191" t="s">
        <v>150</v>
      </c>
      <c r="B67" s="192"/>
      <c r="C67" s="193"/>
      <c r="D67" s="16" t="s">
        <v>151</v>
      </c>
      <c r="E67" s="16">
        <v>200</v>
      </c>
      <c r="F67" s="16"/>
      <c r="G67" s="16"/>
      <c r="H67" s="16">
        <v>0.66</v>
      </c>
      <c r="I67" s="18">
        <v>0.09</v>
      </c>
      <c r="J67" s="16">
        <v>32.01</v>
      </c>
      <c r="K67" s="17">
        <v>132.80000000000001</v>
      </c>
      <c r="L67" s="16">
        <v>1.6E-2</v>
      </c>
      <c r="M67" s="16">
        <v>0.72</v>
      </c>
      <c r="N67" s="16">
        <v>0</v>
      </c>
      <c r="O67" s="16">
        <v>0.02</v>
      </c>
      <c r="P67" s="16">
        <v>32.479999999999997</v>
      </c>
      <c r="Q67" s="16">
        <v>23.44</v>
      </c>
      <c r="R67" s="16">
        <v>17.46</v>
      </c>
      <c r="S67" s="16">
        <v>0.69</v>
      </c>
    </row>
    <row r="68" spans="1:19" ht="13.5" customHeight="1" x14ac:dyDescent="0.25">
      <c r="A68" s="209" t="s">
        <v>152</v>
      </c>
      <c r="B68" s="210"/>
      <c r="C68" s="211"/>
      <c r="D68" s="34"/>
      <c r="E68" s="34"/>
      <c r="F68" s="34">
        <v>20</v>
      </c>
      <c r="G68" s="34">
        <v>20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3.5" customHeight="1" x14ac:dyDescent="0.25">
      <c r="A69" s="197" t="s">
        <v>90</v>
      </c>
      <c r="B69" s="210"/>
      <c r="C69" s="211"/>
      <c r="D69" s="34"/>
      <c r="E69" s="34"/>
      <c r="F69" s="34">
        <v>15</v>
      </c>
      <c r="G69" s="34">
        <v>15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3.5" customHeight="1" x14ac:dyDescent="0.25">
      <c r="A70" s="209" t="s">
        <v>148</v>
      </c>
      <c r="B70" s="210"/>
      <c r="C70" s="211"/>
      <c r="D70" s="34"/>
      <c r="E70" s="34"/>
      <c r="F70" s="34">
        <v>0.2</v>
      </c>
      <c r="G70" s="34">
        <v>0.2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" customHeight="1" x14ac:dyDescent="0.25">
      <c r="A71" s="209" t="s">
        <v>37</v>
      </c>
      <c r="B71" s="210"/>
      <c r="C71" s="211"/>
      <c r="D71" s="34"/>
      <c r="E71" s="34"/>
      <c r="F71" s="34">
        <v>200</v>
      </c>
      <c r="G71" s="34">
        <v>200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 customHeight="1" x14ac:dyDescent="0.25">
      <c r="A72" s="191" t="s">
        <v>46</v>
      </c>
      <c r="B72" s="192"/>
      <c r="C72" s="193"/>
      <c r="D72" s="22"/>
      <c r="E72" s="16">
        <v>90</v>
      </c>
      <c r="F72" s="16">
        <v>90</v>
      </c>
      <c r="G72" s="16"/>
      <c r="H72" s="16">
        <v>6.24</v>
      </c>
      <c r="I72" s="16">
        <v>0.79</v>
      </c>
      <c r="J72" s="16">
        <v>38.159999999999997</v>
      </c>
      <c r="K72" s="16">
        <v>184.7</v>
      </c>
      <c r="L72" s="18">
        <v>0.1</v>
      </c>
      <c r="M72" s="18">
        <v>0</v>
      </c>
      <c r="N72" s="18">
        <v>0</v>
      </c>
      <c r="O72" s="18">
        <v>0.04</v>
      </c>
      <c r="P72" s="18">
        <v>26.8</v>
      </c>
      <c r="Q72" s="18">
        <v>17.399999999999999</v>
      </c>
      <c r="R72" s="18">
        <v>91</v>
      </c>
      <c r="S72" s="18">
        <v>1.6</v>
      </c>
    </row>
    <row r="73" spans="1:19" ht="15.75" customHeight="1" x14ac:dyDescent="0.25">
      <c r="A73" s="191" t="s">
        <v>47</v>
      </c>
      <c r="B73" s="192"/>
      <c r="C73" s="193"/>
      <c r="D73" s="22"/>
      <c r="E73" s="16">
        <v>50</v>
      </c>
      <c r="F73" s="16">
        <v>50</v>
      </c>
      <c r="G73" s="16"/>
      <c r="H73" s="16">
        <v>2.8</v>
      </c>
      <c r="I73" s="16">
        <v>0.55000000000000004</v>
      </c>
      <c r="J73" s="16">
        <v>24.7</v>
      </c>
      <c r="K73" s="17">
        <v>114.95</v>
      </c>
      <c r="L73" s="18">
        <v>0.05</v>
      </c>
      <c r="M73" s="18">
        <v>0</v>
      </c>
      <c r="N73" s="18">
        <v>0</v>
      </c>
      <c r="O73" s="18">
        <v>0</v>
      </c>
      <c r="P73" s="18">
        <v>11.5</v>
      </c>
      <c r="Q73" s="18">
        <v>53</v>
      </c>
      <c r="R73" s="18">
        <v>12.5</v>
      </c>
      <c r="S73" s="18">
        <v>1.55</v>
      </c>
    </row>
    <row r="74" spans="1:19" ht="12.75" customHeight="1" x14ac:dyDescent="0.25">
      <c r="A74" s="255" t="s">
        <v>210</v>
      </c>
      <c r="B74" s="256"/>
      <c r="C74" s="257"/>
      <c r="D74" s="58" t="s">
        <v>82</v>
      </c>
      <c r="E74" s="58" t="s">
        <v>83</v>
      </c>
      <c r="F74" s="182">
        <v>185</v>
      </c>
      <c r="G74" s="182">
        <v>185</v>
      </c>
      <c r="H74" s="16">
        <v>0.74</v>
      </c>
      <c r="I74" s="18">
        <v>0.74</v>
      </c>
      <c r="J74" s="16">
        <v>18.13</v>
      </c>
      <c r="K74" s="17">
        <v>86.95</v>
      </c>
      <c r="L74" s="16">
        <v>0.05</v>
      </c>
      <c r="M74" s="16">
        <v>18.5</v>
      </c>
      <c r="N74" s="16">
        <v>0</v>
      </c>
      <c r="O74" s="16">
        <v>0.03</v>
      </c>
      <c r="P74" s="16">
        <v>29.6</v>
      </c>
      <c r="Q74" s="16">
        <v>20.350000000000001</v>
      </c>
      <c r="R74" s="16">
        <v>16.649999999999999</v>
      </c>
      <c r="S74" s="16">
        <v>4.07</v>
      </c>
    </row>
    <row r="75" spans="1:19" x14ac:dyDescent="0.25">
      <c r="A75" s="200" t="s">
        <v>49</v>
      </c>
      <c r="B75" s="201"/>
      <c r="C75" s="202"/>
      <c r="D75" s="22"/>
      <c r="E75" s="22"/>
      <c r="F75" s="18">
        <f t="shared" ref="F75:S75" si="2">SUM(F44:F74)</f>
        <v>947.1</v>
      </c>
      <c r="G75" s="18">
        <f t="shared" si="2"/>
        <v>763.40000000000009</v>
      </c>
      <c r="H75" s="18">
        <f t="shared" si="2"/>
        <v>34.24</v>
      </c>
      <c r="I75" s="18">
        <f t="shared" si="2"/>
        <v>14.570000000000002</v>
      </c>
      <c r="J75" s="18">
        <f t="shared" si="2"/>
        <v>191.45999999999998</v>
      </c>
      <c r="K75" s="18">
        <f t="shared" si="2"/>
        <v>1123.5</v>
      </c>
      <c r="L75" s="18">
        <f t="shared" si="2"/>
        <v>0.57600000000000007</v>
      </c>
      <c r="M75" s="18">
        <f t="shared" si="2"/>
        <v>25.25</v>
      </c>
      <c r="N75" s="18">
        <f t="shared" si="2"/>
        <v>19.84</v>
      </c>
      <c r="O75" s="18">
        <f t="shared" si="2"/>
        <v>0.28000000000000003</v>
      </c>
      <c r="P75" s="18">
        <f t="shared" si="2"/>
        <v>228.66</v>
      </c>
      <c r="Q75" s="18">
        <f t="shared" si="2"/>
        <v>562.93999999999994</v>
      </c>
      <c r="R75" s="18">
        <f t="shared" si="2"/>
        <v>353.09000000000003</v>
      </c>
      <c r="S75" s="18">
        <f t="shared" si="2"/>
        <v>15.73</v>
      </c>
    </row>
    <row r="76" spans="1:19" x14ac:dyDescent="0.25">
      <c r="A76" s="209"/>
      <c r="B76" s="210"/>
      <c r="C76" s="211"/>
      <c r="D76" s="206" t="s">
        <v>84</v>
      </c>
      <c r="E76" s="207"/>
      <c r="F76" s="207"/>
      <c r="G76" s="208"/>
      <c r="H76" s="22"/>
      <c r="I76" s="22"/>
      <c r="J76" s="22"/>
      <c r="K76" s="35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114" t="s">
        <v>275</v>
      </c>
      <c r="B77" s="115"/>
      <c r="C77" s="116"/>
      <c r="D77" s="18" t="s">
        <v>276</v>
      </c>
      <c r="E77" s="69">
        <v>180</v>
      </c>
      <c r="F77" s="18"/>
      <c r="G77" s="32"/>
      <c r="H77" s="18">
        <v>22.05</v>
      </c>
      <c r="I77" s="18">
        <v>15.18</v>
      </c>
      <c r="J77" s="18">
        <v>34.03</v>
      </c>
      <c r="K77" s="18">
        <v>360</v>
      </c>
      <c r="L77" s="18">
        <v>0.08</v>
      </c>
      <c r="M77" s="18">
        <v>1</v>
      </c>
      <c r="N77" s="18">
        <v>92.75</v>
      </c>
      <c r="O77" s="18">
        <v>0.33</v>
      </c>
      <c r="P77" s="18">
        <v>195.35</v>
      </c>
      <c r="Q77" s="18">
        <v>270.63</v>
      </c>
      <c r="R77" s="18">
        <v>31</v>
      </c>
      <c r="S77" s="18">
        <v>1.43</v>
      </c>
    </row>
    <row r="78" spans="1:19" x14ac:dyDescent="0.25">
      <c r="A78" s="209" t="s">
        <v>156</v>
      </c>
      <c r="B78" s="210"/>
      <c r="C78" s="211"/>
      <c r="D78" s="34"/>
      <c r="E78" s="67"/>
      <c r="F78" s="34">
        <v>169.2</v>
      </c>
      <c r="G78" s="68">
        <v>165.6</v>
      </c>
      <c r="H78" s="16"/>
      <c r="I78" s="16"/>
      <c r="J78" s="16"/>
      <c r="K78" s="16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09" t="s">
        <v>157</v>
      </c>
      <c r="B79" s="210"/>
      <c r="C79" s="211"/>
      <c r="D79" s="34"/>
      <c r="E79" s="67"/>
      <c r="F79" s="34">
        <v>10.8</v>
      </c>
      <c r="G79" s="68">
        <v>10.8</v>
      </c>
      <c r="H79" s="16"/>
      <c r="I79" s="16"/>
      <c r="J79" s="16"/>
      <c r="K79" s="16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197" t="s">
        <v>90</v>
      </c>
      <c r="B80" s="198"/>
      <c r="C80" s="199"/>
      <c r="D80" s="34"/>
      <c r="E80" s="67"/>
      <c r="F80" s="34">
        <v>12.4</v>
      </c>
      <c r="G80" s="68">
        <v>12.4</v>
      </c>
      <c r="H80" s="16"/>
      <c r="I80" s="16"/>
      <c r="J80" s="16"/>
      <c r="K80" s="16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09" t="s">
        <v>40</v>
      </c>
      <c r="B81" s="210"/>
      <c r="C81" s="211"/>
      <c r="D81" s="34"/>
      <c r="E81" s="67"/>
      <c r="F81" s="34">
        <v>7</v>
      </c>
      <c r="G81" s="68">
        <v>7</v>
      </c>
      <c r="H81" s="16"/>
      <c r="I81" s="16"/>
      <c r="J81" s="16"/>
      <c r="K81" s="16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09" t="s">
        <v>34</v>
      </c>
      <c r="B82" s="210"/>
      <c r="C82" s="211"/>
      <c r="D82" s="34"/>
      <c r="E82" s="67"/>
      <c r="F82" s="34">
        <v>5</v>
      </c>
      <c r="G82" s="68">
        <v>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197" t="s">
        <v>160</v>
      </c>
      <c r="B83" s="198"/>
      <c r="C83" s="199"/>
      <c r="D83" s="34"/>
      <c r="E83" s="67"/>
      <c r="F83" s="34">
        <v>7</v>
      </c>
      <c r="G83" s="68">
        <v>7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209" t="s">
        <v>76</v>
      </c>
      <c r="B84" s="210"/>
      <c r="C84" s="211"/>
      <c r="D84" s="34"/>
      <c r="E84" s="67"/>
      <c r="F84" s="34">
        <v>7</v>
      </c>
      <c r="G84" s="68">
        <v>7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88" t="s">
        <v>35</v>
      </c>
      <c r="B85" s="189"/>
      <c r="C85" s="190"/>
      <c r="D85" s="34"/>
      <c r="E85" s="67"/>
      <c r="F85" s="34">
        <v>0.4</v>
      </c>
      <c r="G85" s="68">
        <v>0.4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200" t="s">
        <v>277</v>
      </c>
      <c r="B86" s="201"/>
      <c r="C86" s="202"/>
      <c r="D86" s="18" t="s">
        <v>278</v>
      </c>
      <c r="E86" s="69">
        <v>50</v>
      </c>
      <c r="F86" s="18"/>
      <c r="G86" s="32"/>
      <c r="H86" s="18">
        <v>0.97</v>
      </c>
      <c r="I86" s="18">
        <v>2.2599999999999998</v>
      </c>
      <c r="J86" s="18">
        <v>6.63</v>
      </c>
      <c r="K86" s="18">
        <v>50.75</v>
      </c>
      <c r="L86" s="18">
        <v>0.01</v>
      </c>
      <c r="M86" s="18">
        <v>0.16</v>
      </c>
      <c r="N86" s="18">
        <v>12.6</v>
      </c>
      <c r="O86" s="18">
        <v>0.04</v>
      </c>
      <c r="P86" s="18">
        <v>31.36</v>
      </c>
      <c r="Q86" s="18">
        <v>24.48</v>
      </c>
      <c r="R86" s="18">
        <v>4.4000000000000004</v>
      </c>
      <c r="S86" s="18">
        <v>0.08</v>
      </c>
    </row>
    <row r="87" spans="1:19" x14ac:dyDescent="0.25">
      <c r="A87" s="209" t="s">
        <v>32</v>
      </c>
      <c r="B87" s="210"/>
      <c r="C87" s="211"/>
      <c r="D87" s="34"/>
      <c r="E87" s="67"/>
      <c r="F87" s="34">
        <v>25</v>
      </c>
      <c r="G87" s="68">
        <v>25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209" t="s">
        <v>77</v>
      </c>
      <c r="B88" s="210"/>
      <c r="C88" s="211"/>
      <c r="D88" s="34"/>
      <c r="E88" s="67"/>
      <c r="F88" s="34">
        <v>2.2999999999999998</v>
      </c>
      <c r="G88" s="68">
        <v>2.2999999999999998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197" t="s">
        <v>90</v>
      </c>
      <c r="B89" s="198"/>
      <c r="C89" s="199"/>
      <c r="D89" s="34"/>
      <c r="E89" s="67"/>
      <c r="F89" s="34">
        <v>4</v>
      </c>
      <c r="G89" s="68">
        <v>4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197" t="s">
        <v>34</v>
      </c>
      <c r="B90" s="198"/>
      <c r="C90" s="199"/>
      <c r="D90" s="34"/>
      <c r="E90" s="67"/>
      <c r="F90" s="34">
        <v>2.2999999999999998</v>
      </c>
      <c r="G90" s="68">
        <v>2.2999999999999998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209" t="s">
        <v>279</v>
      </c>
      <c r="B91" s="210"/>
      <c r="C91" s="211"/>
      <c r="D91" s="34"/>
      <c r="E91" s="67"/>
      <c r="F91" s="34">
        <v>2.5000000000000001E-2</v>
      </c>
      <c r="G91" s="68">
        <v>2.5000000000000001E-2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209" t="s">
        <v>37</v>
      </c>
      <c r="B92" s="210"/>
      <c r="C92" s="211"/>
      <c r="D92" s="34"/>
      <c r="E92" s="67"/>
      <c r="F92" s="34">
        <v>25</v>
      </c>
      <c r="G92" s="68">
        <v>25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3.5" customHeight="1" x14ac:dyDescent="0.25">
      <c r="A93" s="292" t="s">
        <v>85</v>
      </c>
      <c r="B93" s="292"/>
      <c r="C93" s="292"/>
      <c r="D93" s="18" t="s">
        <v>86</v>
      </c>
      <c r="E93" s="18">
        <v>200</v>
      </c>
      <c r="F93" s="18">
        <v>207</v>
      </c>
      <c r="G93" s="18">
        <v>200</v>
      </c>
      <c r="H93" s="29">
        <v>5.8</v>
      </c>
      <c r="I93" s="29">
        <v>5</v>
      </c>
      <c r="J93" s="29">
        <v>8</v>
      </c>
      <c r="K93" s="33">
        <v>100</v>
      </c>
      <c r="L93" s="18">
        <v>0.08</v>
      </c>
      <c r="M93" s="18">
        <v>1.4</v>
      </c>
      <c r="N93" s="18">
        <v>40</v>
      </c>
      <c r="O93" s="18">
        <v>0.34</v>
      </c>
      <c r="P93" s="18">
        <v>240</v>
      </c>
      <c r="Q93" s="18">
        <v>180</v>
      </c>
      <c r="R93" s="18">
        <v>28</v>
      </c>
      <c r="S93" s="18">
        <v>0.2</v>
      </c>
    </row>
    <row r="94" spans="1:19" x14ac:dyDescent="0.25">
      <c r="A94" s="200" t="s">
        <v>49</v>
      </c>
      <c r="B94" s="201"/>
      <c r="C94" s="202"/>
      <c r="D94" s="22"/>
      <c r="E94" s="22"/>
      <c r="F94" s="18">
        <f>SUM(F78:F92)</f>
        <v>277.42500000000007</v>
      </c>
      <c r="G94" s="18">
        <f>SUM(G78:G92)</f>
        <v>273.82500000000005</v>
      </c>
      <c r="H94" s="18">
        <f>SUM(H77:H93)</f>
        <v>28.82</v>
      </c>
      <c r="I94" s="18">
        <f>SUM(I77:I93)</f>
        <v>22.439999999999998</v>
      </c>
      <c r="J94" s="18">
        <f>SUM(J77:J93)</f>
        <v>48.660000000000004</v>
      </c>
      <c r="K94" s="18">
        <f>SUM(K77:K93)</f>
        <v>510.75</v>
      </c>
      <c r="L94" s="18">
        <f>SUM(M77:M93)</f>
        <v>2.5599999999999996</v>
      </c>
      <c r="M94" s="18">
        <f t="shared" ref="M94:S94" si="3">SUM(M77:M93)</f>
        <v>2.5599999999999996</v>
      </c>
      <c r="N94" s="18">
        <f t="shared" si="3"/>
        <v>145.35</v>
      </c>
      <c r="O94" s="18">
        <f t="shared" si="3"/>
        <v>0.71</v>
      </c>
      <c r="P94" s="18">
        <f t="shared" si="3"/>
        <v>466.71</v>
      </c>
      <c r="Q94" s="18">
        <f t="shared" si="3"/>
        <v>475.11</v>
      </c>
      <c r="R94" s="18">
        <f t="shared" si="3"/>
        <v>63.4</v>
      </c>
      <c r="S94" s="18">
        <f t="shared" si="3"/>
        <v>1.71</v>
      </c>
    </row>
    <row r="95" spans="1:19" x14ac:dyDescent="0.25">
      <c r="A95" s="209"/>
      <c r="B95" s="210"/>
      <c r="C95" s="211"/>
      <c r="D95" s="206" t="s">
        <v>95</v>
      </c>
      <c r="E95" s="207"/>
      <c r="F95" s="207"/>
      <c r="G95" s="208"/>
      <c r="H95" s="22"/>
      <c r="I95" s="22"/>
      <c r="J95" s="22"/>
      <c r="K95" s="35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A96" s="191" t="s">
        <v>332</v>
      </c>
      <c r="B96" s="192"/>
      <c r="C96" s="193"/>
      <c r="D96" s="16" t="s">
        <v>333</v>
      </c>
      <c r="E96" s="16">
        <v>80</v>
      </c>
      <c r="F96" s="16"/>
      <c r="G96" s="16"/>
      <c r="H96" s="16">
        <v>9.84</v>
      </c>
      <c r="I96" s="16">
        <v>5.59</v>
      </c>
      <c r="J96" s="16">
        <v>2.27</v>
      </c>
      <c r="K96" s="16">
        <v>98.58</v>
      </c>
      <c r="L96" s="18">
        <v>0.12</v>
      </c>
      <c r="M96" s="18">
        <v>0.79</v>
      </c>
      <c r="N96" s="18">
        <v>8.7899999999999991</v>
      </c>
      <c r="O96" s="18">
        <v>7.0000000000000007E-2</v>
      </c>
      <c r="P96" s="18">
        <v>48.12</v>
      </c>
      <c r="Q96" s="18">
        <v>121.26</v>
      </c>
      <c r="R96" s="18">
        <v>27.66</v>
      </c>
      <c r="S96" s="18">
        <v>0.56000000000000005</v>
      </c>
    </row>
    <row r="97" spans="1:19" x14ac:dyDescent="0.25">
      <c r="A97" s="195" t="s">
        <v>142</v>
      </c>
      <c r="B97" s="195"/>
      <c r="C97" s="195"/>
      <c r="D97" s="197"/>
      <c r="E97" s="12"/>
      <c r="F97" s="22">
        <v>130</v>
      </c>
      <c r="G97" s="22">
        <v>97.6</v>
      </c>
      <c r="H97" s="12"/>
      <c r="I97" s="71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:19" x14ac:dyDescent="0.25">
      <c r="A98" s="196" t="s">
        <v>66</v>
      </c>
      <c r="B98" s="196"/>
      <c r="C98" s="196"/>
      <c r="D98" s="209"/>
      <c r="E98" s="12"/>
      <c r="F98" s="22">
        <v>5</v>
      </c>
      <c r="G98" s="22">
        <v>5</v>
      </c>
      <c r="H98" s="12"/>
      <c r="I98" s="71"/>
      <c r="J98" s="35"/>
      <c r="K98" s="22"/>
      <c r="L98" s="71"/>
      <c r="M98" s="22"/>
      <c r="N98" s="22"/>
      <c r="O98" s="22"/>
      <c r="P98" s="22"/>
      <c r="Q98" s="22"/>
      <c r="R98" s="22"/>
      <c r="S98" s="22"/>
    </row>
    <row r="99" spans="1:19" x14ac:dyDescent="0.25">
      <c r="A99" s="195" t="s">
        <v>32</v>
      </c>
      <c r="B99" s="195"/>
      <c r="C99" s="195"/>
      <c r="D99" s="197"/>
      <c r="E99" s="12"/>
      <c r="F99" s="22">
        <v>26.6</v>
      </c>
      <c r="G99" s="22">
        <v>26.6</v>
      </c>
      <c r="H99" s="12"/>
      <c r="I99" s="71"/>
      <c r="J99" s="35"/>
      <c r="K99" s="22"/>
      <c r="L99" s="71"/>
      <c r="M99" s="22"/>
      <c r="N99" s="22"/>
      <c r="O99" s="22"/>
      <c r="P99" s="22"/>
      <c r="Q99" s="22"/>
      <c r="R99" s="22"/>
      <c r="S99" s="22"/>
    </row>
    <row r="100" spans="1:19" x14ac:dyDescent="0.25">
      <c r="A100" s="195" t="s">
        <v>64</v>
      </c>
      <c r="B100" s="195"/>
      <c r="C100" s="195"/>
      <c r="D100" s="197"/>
      <c r="E100" s="12"/>
      <c r="F100" s="22">
        <v>19</v>
      </c>
      <c r="G100" s="22">
        <v>16</v>
      </c>
      <c r="H100" s="12"/>
      <c r="I100" s="71"/>
      <c r="J100" s="35"/>
      <c r="K100" s="22"/>
      <c r="L100" s="71"/>
      <c r="M100" s="22"/>
      <c r="N100" s="22"/>
      <c r="O100" s="22"/>
      <c r="P100" s="22"/>
      <c r="Q100" s="22"/>
      <c r="R100" s="22"/>
      <c r="S100" s="22"/>
    </row>
    <row r="101" spans="1:19" x14ac:dyDescent="0.25">
      <c r="A101" s="196" t="s">
        <v>35</v>
      </c>
      <c r="B101" s="196"/>
      <c r="C101" s="196"/>
      <c r="D101" s="209"/>
      <c r="E101" s="12"/>
      <c r="F101" s="22">
        <v>0.5</v>
      </c>
      <c r="G101" s="22">
        <v>0.5</v>
      </c>
      <c r="H101" s="12"/>
      <c r="I101" s="71"/>
      <c r="J101" s="35"/>
      <c r="K101" s="22"/>
      <c r="L101" s="71"/>
      <c r="M101" s="22"/>
      <c r="N101" s="22"/>
      <c r="O101" s="22"/>
      <c r="P101" s="22"/>
      <c r="Q101" s="22"/>
      <c r="R101" s="22"/>
      <c r="S101" s="22"/>
    </row>
    <row r="102" spans="1:19" x14ac:dyDescent="0.25">
      <c r="A102" s="194" t="s">
        <v>78</v>
      </c>
      <c r="B102" s="194"/>
      <c r="C102" s="194"/>
      <c r="D102" s="16" t="s">
        <v>79</v>
      </c>
      <c r="E102" s="16">
        <v>180</v>
      </c>
      <c r="F102" s="16"/>
      <c r="G102" s="16"/>
      <c r="H102" s="16">
        <v>3.68</v>
      </c>
      <c r="I102" s="16">
        <v>10.89</v>
      </c>
      <c r="J102" s="16">
        <v>21.4</v>
      </c>
      <c r="K102" s="17">
        <v>205.7</v>
      </c>
      <c r="L102" s="18">
        <v>0.17</v>
      </c>
      <c r="M102" s="18">
        <v>21.18</v>
      </c>
      <c r="N102" s="18">
        <v>59.5</v>
      </c>
      <c r="O102" s="18">
        <v>0.14000000000000001</v>
      </c>
      <c r="P102" s="18">
        <v>49.6</v>
      </c>
      <c r="Q102" s="18">
        <v>103.56</v>
      </c>
      <c r="R102" s="18">
        <v>32.6</v>
      </c>
      <c r="S102" s="18">
        <v>1.22</v>
      </c>
    </row>
    <row r="103" spans="1:19" x14ac:dyDescent="0.25">
      <c r="A103" s="197" t="s">
        <v>32</v>
      </c>
      <c r="B103" s="198"/>
      <c r="C103" s="199"/>
      <c r="D103" s="16"/>
      <c r="E103" s="16"/>
      <c r="F103" s="28">
        <v>28.8</v>
      </c>
      <c r="G103" s="28">
        <v>28.8</v>
      </c>
      <c r="H103" s="16"/>
      <c r="I103" s="16"/>
      <c r="J103" s="16"/>
      <c r="K103" s="17"/>
      <c r="L103" s="22"/>
      <c r="M103" s="22"/>
      <c r="N103" s="22"/>
      <c r="O103" s="22"/>
      <c r="P103" s="22"/>
      <c r="Q103" s="22"/>
      <c r="R103" s="22"/>
      <c r="S103" s="22"/>
    </row>
    <row r="104" spans="1:19" x14ac:dyDescent="0.25">
      <c r="A104" s="197" t="s">
        <v>62</v>
      </c>
      <c r="B104" s="198"/>
      <c r="C104" s="199"/>
      <c r="D104" s="16"/>
      <c r="E104" s="16"/>
      <c r="F104" s="28">
        <v>210.6</v>
      </c>
      <c r="G104" s="42">
        <v>158.4</v>
      </c>
      <c r="H104" s="16"/>
      <c r="I104" s="16"/>
      <c r="J104" s="16"/>
      <c r="K104" s="17"/>
      <c r="L104" s="22"/>
      <c r="M104" s="22"/>
      <c r="N104" s="22"/>
      <c r="O104" s="22"/>
      <c r="P104" s="22"/>
      <c r="Q104" s="22"/>
      <c r="R104" s="22"/>
      <c r="S104" s="22"/>
    </row>
    <row r="105" spans="1:19" x14ac:dyDescent="0.25">
      <c r="A105" s="188" t="s">
        <v>35</v>
      </c>
      <c r="B105" s="189"/>
      <c r="C105" s="190"/>
      <c r="D105" s="16"/>
      <c r="E105" s="16"/>
      <c r="F105" s="28">
        <v>0.6</v>
      </c>
      <c r="G105" s="43">
        <v>0.6</v>
      </c>
      <c r="H105" s="16"/>
      <c r="I105" s="16"/>
      <c r="J105" s="16"/>
      <c r="K105" s="17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197" t="s">
        <v>34</v>
      </c>
      <c r="B106" s="198"/>
      <c r="C106" s="199"/>
      <c r="D106" s="16"/>
      <c r="E106" s="16"/>
      <c r="F106" s="28">
        <v>5</v>
      </c>
      <c r="G106" s="42">
        <v>5</v>
      </c>
      <c r="H106" s="16"/>
      <c r="I106" s="16"/>
      <c r="J106" s="16"/>
      <c r="K106" s="17"/>
      <c r="L106" s="22"/>
      <c r="M106" s="22"/>
      <c r="N106" s="22"/>
      <c r="O106" s="22"/>
      <c r="P106" s="22"/>
      <c r="Q106" s="22"/>
      <c r="R106" s="22"/>
      <c r="S106" s="22"/>
    </row>
    <row r="107" spans="1:19" x14ac:dyDescent="0.25">
      <c r="A107" s="191" t="s">
        <v>424</v>
      </c>
      <c r="B107" s="192"/>
      <c r="C107" s="193"/>
      <c r="D107" s="16"/>
      <c r="E107" s="16">
        <v>60</v>
      </c>
      <c r="F107" s="16">
        <v>109</v>
      </c>
      <c r="G107" s="16">
        <v>60</v>
      </c>
      <c r="H107" s="16">
        <v>0.67</v>
      </c>
      <c r="I107" s="16">
        <v>0.06</v>
      </c>
      <c r="J107" s="16">
        <v>2.1</v>
      </c>
      <c r="K107" s="16">
        <v>12.04</v>
      </c>
      <c r="L107" s="18">
        <v>0.01</v>
      </c>
      <c r="M107" s="18">
        <v>6.32</v>
      </c>
      <c r="N107" s="18">
        <v>0</v>
      </c>
      <c r="O107" s="18">
        <v>0.01</v>
      </c>
      <c r="P107" s="18">
        <v>6.02</v>
      </c>
      <c r="Q107" s="18">
        <v>21.08</v>
      </c>
      <c r="R107" s="18">
        <v>9.0299999999999994</v>
      </c>
      <c r="S107" s="18">
        <v>0.04</v>
      </c>
    </row>
    <row r="108" spans="1:19" x14ac:dyDescent="0.25">
      <c r="A108" s="191" t="s">
        <v>423</v>
      </c>
      <c r="B108" s="192"/>
      <c r="C108" s="193"/>
      <c r="D108" s="16"/>
      <c r="E108" s="16"/>
      <c r="F108" s="16"/>
      <c r="G108" s="16"/>
      <c r="H108" s="16"/>
      <c r="I108" s="16"/>
      <c r="J108" s="16"/>
      <c r="K108" s="16"/>
      <c r="L108" s="18"/>
      <c r="M108" s="18"/>
      <c r="N108" s="18"/>
      <c r="O108" s="18"/>
      <c r="P108" s="18"/>
      <c r="Q108" s="18"/>
      <c r="R108" s="18"/>
      <c r="S108" s="18"/>
    </row>
    <row r="109" spans="1:19" x14ac:dyDescent="0.25">
      <c r="A109" s="191" t="s">
        <v>109</v>
      </c>
      <c r="B109" s="192"/>
      <c r="C109" s="193"/>
      <c r="D109" s="16" t="s">
        <v>110</v>
      </c>
      <c r="E109" s="120" t="s">
        <v>111</v>
      </c>
      <c r="F109" s="16"/>
      <c r="G109" s="16"/>
      <c r="H109" s="16">
        <v>0.53</v>
      </c>
      <c r="I109" s="16">
        <v>0</v>
      </c>
      <c r="J109" s="16">
        <v>9.4700000000000006</v>
      </c>
      <c r="K109" s="16">
        <v>41.6</v>
      </c>
      <c r="L109" s="18">
        <v>0</v>
      </c>
      <c r="M109" s="18">
        <v>2.13</v>
      </c>
      <c r="N109" s="18">
        <v>0</v>
      </c>
      <c r="O109" s="18">
        <v>0</v>
      </c>
      <c r="P109" s="18">
        <v>15.33</v>
      </c>
      <c r="Q109" s="18">
        <v>23.2</v>
      </c>
      <c r="R109" s="18">
        <v>12.27</v>
      </c>
      <c r="S109" s="18">
        <v>2.13</v>
      </c>
    </row>
    <row r="110" spans="1:19" x14ac:dyDescent="0.25">
      <c r="A110" s="197" t="s">
        <v>90</v>
      </c>
      <c r="B110" s="210"/>
      <c r="C110" s="211"/>
      <c r="D110" s="22"/>
      <c r="E110" s="22"/>
      <c r="F110" s="22">
        <v>15</v>
      </c>
      <c r="G110" s="22">
        <v>15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:19" x14ac:dyDescent="0.25">
      <c r="A111" s="209" t="s">
        <v>45</v>
      </c>
      <c r="B111" s="210"/>
      <c r="C111" s="211"/>
      <c r="D111" s="22"/>
      <c r="E111" s="22"/>
      <c r="F111" s="22">
        <v>0.4</v>
      </c>
      <c r="G111" s="22">
        <v>0.4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:19" s="47" customFormat="1" ht="13.5" customHeight="1" x14ac:dyDescent="0.2">
      <c r="A112" s="209" t="s">
        <v>37</v>
      </c>
      <c r="B112" s="210"/>
      <c r="C112" s="211"/>
      <c r="D112" s="34"/>
      <c r="E112" s="34"/>
      <c r="F112" s="34">
        <v>200</v>
      </c>
      <c r="G112" s="34">
        <v>200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s="47" customFormat="1" ht="14.25" customHeight="1" x14ac:dyDescent="0.25">
      <c r="A113" s="197" t="s">
        <v>112</v>
      </c>
      <c r="B113" s="210"/>
      <c r="C113" s="211"/>
      <c r="D113" s="34"/>
      <c r="E113" s="34"/>
      <c r="F113" s="34">
        <v>8</v>
      </c>
      <c r="G113" s="34">
        <v>7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3.5" customHeight="1" x14ac:dyDescent="0.25">
      <c r="A114" s="191" t="s">
        <v>47</v>
      </c>
      <c r="B114" s="192"/>
      <c r="C114" s="193"/>
      <c r="D114" s="22"/>
      <c r="E114" s="16">
        <v>15</v>
      </c>
      <c r="F114" s="16">
        <v>15</v>
      </c>
      <c r="G114" s="16"/>
      <c r="H114" s="16">
        <v>0.84</v>
      </c>
      <c r="I114" s="16">
        <v>0.16</v>
      </c>
      <c r="J114" s="16">
        <v>7.4</v>
      </c>
      <c r="K114" s="17">
        <v>34.51</v>
      </c>
      <c r="L114" s="18">
        <v>0.15</v>
      </c>
      <c r="M114" s="18">
        <v>0</v>
      </c>
      <c r="N114" s="18">
        <v>0</v>
      </c>
      <c r="O114" s="18">
        <v>0</v>
      </c>
      <c r="P114" s="18">
        <v>3.45</v>
      </c>
      <c r="Q114" s="18">
        <v>15.91</v>
      </c>
      <c r="R114" s="18">
        <v>3.75</v>
      </c>
      <c r="S114" s="18">
        <v>0.46</v>
      </c>
    </row>
    <row r="115" spans="1:19" x14ac:dyDescent="0.25">
      <c r="A115" s="191" t="s">
        <v>46</v>
      </c>
      <c r="B115" s="192"/>
      <c r="C115" s="193"/>
      <c r="D115" s="21"/>
      <c r="E115" s="19">
        <v>25</v>
      </c>
      <c r="F115" s="19">
        <v>25</v>
      </c>
      <c r="G115" s="19"/>
      <c r="H115" s="19">
        <v>1.97</v>
      </c>
      <c r="I115" s="19">
        <v>0.25</v>
      </c>
      <c r="J115" s="19">
        <v>0.37</v>
      </c>
      <c r="K115" s="20">
        <v>58.45</v>
      </c>
      <c r="L115" s="16">
        <v>0.02</v>
      </c>
      <c r="M115" s="16">
        <v>0</v>
      </c>
      <c r="N115" s="16">
        <v>0</v>
      </c>
      <c r="O115" s="16">
        <v>0.32</v>
      </c>
      <c r="P115" s="16">
        <v>5.75</v>
      </c>
      <c r="Q115" s="16">
        <v>21.75</v>
      </c>
      <c r="R115" s="16">
        <v>8.25</v>
      </c>
      <c r="S115" s="16">
        <v>0.27</v>
      </c>
    </row>
    <row r="116" spans="1:19" x14ac:dyDescent="0.25">
      <c r="A116" s="191" t="s">
        <v>312</v>
      </c>
      <c r="B116" s="192"/>
      <c r="C116" s="193"/>
      <c r="D116" s="29" t="s">
        <v>48</v>
      </c>
      <c r="E116" s="19">
        <v>10</v>
      </c>
      <c r="F116" s="19">
        <v>10</v>
      </c>
      <c r="G116" s="19"/>
      <c r="H116" s="19">
        <v>0.08</v>
      </c>
      <c r="I116" s="19">
        <v>7.25</v>
      </c>
      <c r="J116" s="19">
        <v>0.13</v>
      </c>
      <c r="K116" s="20">
        <v>66</v>
      </c>
      <c r="L116" s="16">
        <v>0</v>
      </c>
      <c r="M116" s="16">
        <v>0</v>
      </c>
      <c r="N116" s="16">
        <v>40</v>
      </c>
      <c r="O116" s="16">
        <v>0.01</v>
      </c>
      <c r="P116" s="16">
        <v>2.4</v>
      </c>
      <c r="Q116" s="16">
        <v>3</v>
      </c>
      <c r="R116" s="16">
        <v>0</v>
      </c>
      <c r="S116" s="16">
        <v>0.02</v>
      </c>
    </row>
    <row r="117" spans="1:19" x14ac:dyDescent="0.25">
      <c r="A117" s="191" t="s">
        <v>49</v>
      </c>
      <c r="B117" s="192"/>
      <c r="C117" s="193"/>
      <c r="D117" s="16"/>
      <c r="E117" s="16"/>
      <c r="F117" s="16">
        <f>SUM(F45:F116)</f>
        <v>3464.5500000000011</v>
      </c>
      <c r="G117" s="16">
        <f>SUM(G44:G116)</f>
        <v>2895.3500000000004</v>
      </c>
      <c r="H117" s="16">
        <f t="shared" ref="H117:S117" si="4">SUM(H72:H116)</f>
        <v>119.27000000000001</v>
      </c>
      <c r="I117" s="16">
        <f t="shared" si="4"/>
        <v>85.73</v>
      </c>
      <c r="J117" s="16">
        <f t="shared" si="4"/>
        <v>412.91</v>
      </c>
      <c r="K117" s="16">
        <f t="shared" si="4"/>
        <v>3048.4799999999996</v>
      </c>
      <c r="L117" s="16">
        <f t="shared" si="4"/>
        <v>3.9759999999999991</v>
      </c>
      <c r="M117" s="16">
        <f t="shared" si="4"/>
        <v>79.289999999999992</v>
      </c>
      <c r="N117" s="16">
        <f t="shared" si="4"/>
        <v>418.83</v>
      </c>
      <c r="O117" s="16">
        <f t="shared" si="4"/>
        <v>2.3199999999999998</v>
      </c>
      <c r="P117" s="16">
        <f t="shared" si="4"/>
        <v>1360.6499999999999</v>
      </c>
      <c r="Q117" s="16">
        <f t="shared" si="4"/>
        <v>1913.6699999999998</v>
      </c>
      <c r="R117" s="16">
        <f t="shared" si="4"/>
        <v>693.59999999999991</v>
      </c>
      <c r="S117" s="16">
        <f t="shared" si="4"/>
        <v>31.069999999999997</v>
      </c>
    </row>
    <row r="118" spans="1:19" x14ac:dyDescent="0.25">
      <c r="A118" s="84" t="s">
        <v>113</v>
      </c>
      <c r="B118" s="85"/>
      <c r="C118" s="90"/>
      <c r="D118" s="22"/>
      <c r="E118" s="22"/>
      <c r="F118" s="22"/>
      <c r="G118" s="22"/>
      <c r="H118" s="16">
        <f>SUM(H72:H117)</f>
        <v>238.54000000000002</v>
      </c>
      <c r="I118" s="18">
        <f>SUM(I23+I27+I75+I94+I117)</f>
        <v>143.32</v>
      </c>
      <c r="J118" s="18">
        <f>SUM(J23+J27+J75+J94+J117)</f>
        <v>740.84</v>
      </c>
      <c r="K118" s="18">
        <f>SUM(K23+K27+K75+K94+K117)</f>
        <v>5294.619999999999</v>
      </c>
      <c r="L118" s="16">
        <f t="shared" ref="L118:S118" si="5">(L117+L94+L75+L27+L23)</f>
        <v>7.4419999999999984</v>
      </c>
      <c r="M118" s="16">
        <f t="shared" si="5"/>
        <v>112.1</v>
      </c>
      <c r="N118" s="16">
        <f t="shared" si="5"/>
        <v>718.79</v>
      </c>
      <c r="O118" s="16">
        <f t="shared" si="5"/>
        <v>3.6909999999999998</v>
      </c>
      <c r="P118" s="16">
        <f t="shared" si="5"/>
        <v>2439.17</v>
      </c>
      <c r="Q118" s="16">
        <f t="shared" si="5"/>
        <v>3246.9799999999996</v>
      </c>
      <c r="R118" s="16">
        <f t="shared" si="5"/>
        <v>1163.74</v>
      </c>
      <c r="S118" s="16">
        <f t="shared" si="5"/>
        <v>53.489999999999995</v>
      </c>
    </row>
    <row r="119" spans="1:19" x14ac:dyDescent="0.25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</row>
  </sheetData>
  <mergeCells count="142">
    <mergeCell ref="A116:C116"/>
    <mergeCell ref="A117:C117"/>
    <mergeCell ref="A114:C114"/>
    <mergeCell ref="A111:C111"/>
    <mergeCell ref="A112:C112"/>
    <mergeCell ref="A107:C107"/>
    <mergeCell ref="A108:C108"/>
    <mergeCell ref="D95:G95"/>
    <mergeCell ref="A113:C113"/>
    <mergeCell ref="A115:C115"/>
    <mergeCell ref="A92:C92"/>
    <mergeCell ref="A93:C93"/>
    <mergeCell ref="A105:C105"/>
    <mergeCell ref="A106:C106"/>
    <mergeCell ref="A109:C109"/>
    <mergeCell ref="A110:C110"/>
    <mergeCell ref="A94:C94"/>
    <mergeCell ref="A95:C95"/>
    <mergeCell ref="A102:C102"/>
    <mergeCell ref="A103:C103"/>
    <mergeCell ref="A104:C104"/>
    <mergeCell ref="A96:C96"/>
    <mergeCell ref="A97:D97"/>
    <mergeCell ref="A98:D98"/>
    <mergeCell ref="A99:D99"/>
    <mergeCell ref="A100:D100"/>
    <mergeCell ref="A101:D101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65:C65"/>
    <mergeCell ref="A66:C66"/>
    <mergeCell ref="D76:G76"/>
    <mergeCell ref="A72:C72"/>
    <mergeCell ref="A73:C73"/>
    <mergeCell ref="A74:C74"/>
    <mergeCell ref="A75:C75"/>
    <mergeCell ref="A76:C76"/>
    <mergeCell ref="A82:C82"/>
    <mergeCell ref="A67:C67"/>
    <mergeCell ref="A68:C68"/>
    <mergeCell ref="A69:C69"/>
    <mergeCell ref="A70:C70"/>
    <mergeCell ref="A71:C71"/>
    <mergeCell ref="A78:C78"/>
    <mergeCell ref="A79:C79"/>
    <mergeCell ref="A80:C80"/>
    <mergeCell ref="A81:C81"/>
    <mergeCell ref="A61:C61"/>
    <mergeCell ref="A62:C62"/>
    <mergeCell ref="A63:C63"/>
    <mergeCell ref="A64:C64"/>
    <mergeCell ref="A51:C51"/>
    <mergeCell ref="A52:C52"/>
    <mergeCell ref="A53:C53"/>
    <mergeCell ref="A54:C54"/>
    <mergeCell ref="A55:C55"/>
    <mergeCell ref="A60:C60"/>
    <mergeCell ref="A56:C56"/>
    <mergeCell ref="A57:C57"/>
    <mergeCell ref="A58:C58"/>
    <mergeCell ref="A59:C59"/>
    <mergeCell ref="A41:C41"/>
    <mergeCell ref="A45:C45"/>
    <mergeCell ref="A46:C46"/>
    <mergeCell ref="A47:C47"/>
    <mergeCell ref="A48:C48"/>
    <mergeCell ref="A49:C49"/>
    <mergeCell ref="A50:C50"/>
    <mergeCell ref="A30:C30"/>
    <mergeCell ref="A31:C3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3:C23"/>
    <mergeCell ref="A24:C24"/>
    <mergeCell ref="A27:C27"/>
    <mergeCell ref="A28:C28"/>
    <mergeCell ref="A16:C16"/>
    <mergeCell ref="A17:C17"/>
    <mergeCell ref="A11:C11"/>
    <mergeCell ref="A12:C12"/>
    <mergeCell ref="A13:C13"/>
    <mergeCell ref="A14:C14"/>
    <mergeCell ref="A15:C15"/>
    <mergeCell ref="A22:C22"/>
    <mergeCell ref="D28:G28"/>
    <mergeCell ref="D24:G24"/>
    <mergeCell ref="A25:C25"/>
    <mergeCell ref="A26:C26"/>
    <mergeCell ref="A6:C6"/>
    <mergeCell ref="D6:G6"/>
    <mergeCell ref="A7:C7"/>
    <mergeCell ref="A8:C8"/>
    <mergeCell ref="A9:C9"/>
    <mergeCell ref="A10:C10"/>
    <mergeCell ref="O4:O5"/>
    <mergeCell ref="P4:P5"/>
    <mergeCell ref="Q4:Q5"/>
    <mergeCell ref="R4:R5"/>
    <mergeCell ref="S4:S5"/>
    <mergeCell ref="A5:B5"/>
    <mergeCell ref="L3:O3"/>
    <mergeCell ref="P3:S3"/>
    <mergeCell ref="A4:B4"/>
    <mergeCell ref="H4:H5"/>
    <mergeCell ref="I4:I5"/>
    <mergeCell ref="J4:J5"/>
    <mergeCell ref="K4:K5"/>
    <mergeCell ref="L4:L5"/>
    <mergeCell ref="M4:M5"/>
    <mergeCell ref="N4:N5"/>
    <mergeCell ref="A1:B1"/>
    <mergeCell ref="C1:G1"/>
    <mergeCell ref="H1:I1"/>
    <mergeCell ref="A2:B2"/>
    <mergeCell ref="C2:G2"/>
    <mergeCell ref="A3:B3"/>
    <mergeCell ref="E3:E5"/>
    <mergeCell ref="F3:F5"/>
    <mergeCell ref="G3:G5"/>
    <mergeCell ref="H3:K3"/>
  </mergeCells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T3" sqref="T3:U96"/>
    </sheetView>
  </sheetViews>
  <sheetFormatPr defaultRowHeight="15" x14ac:dyDescent="0.25"/>
  <cols>
    <col min="3" max="3" width="10.28515625" customWidth="1"/>
    <col min="4" max="4" width="7.85546875" customWidth="1"/>
    <col min="5" max="5" width="6.42578125" customWidth="1"/>
    <col min="6" max="6" width="7.140625" customWidth="1"/>
    <col min="7" max="9" width="6.7109375" customWidth="1"/>
    <col min="10" max="10" width="7.140625" customWidth="1"/>
    <col min="11" max="11" width="8.140625" customWidth="1"/>
    <col min="12" max="12" width="6.140625" customWidth="1"/>
    <col min="13" max="13" width="7.140625" customWidth="1"/>
    <col min="14" max="14" width="7.42578125" customWidth="1"/>
    <col min="15" max="15" width="6.28515625" customWidth="1"/>
    <col min="16" max="16" width="8.42578125" customWidth="1"/>
    <col min="17" max="17" width="8.28515625" customWidth="1"/>
    <col min="18" max="18" width="6.85546875" customWidth="1"/>
    <col min="19" max="19" width="6.28515625" customWidth="1"/>
  </cols>
  <sheetData>
    <row r="1" spans="1:19" x14ac:dyDescent="0.25">
      <c r="A1" s="244" t="s">
        <v>336</v>
      </c>
      <c r="B1" s="281"/>
      <c r="C1" s="243" t="s">
        <v>425</v>
      </c>
      <c r="D1" s="243"/>
      <c r="E1" s="243"/>
      <c r="F1" s="243"/>
      <c r="G1" s="243"/>
      <c r="H1" s="244" t="s">
        <v>337</v>
      </c>
      <c r="I1" s="281"/>
      <c r="J1" s="281"/>
    </row>
    <row r="2" spans="1:19" x14ac:dyDescent="0.25">
      <c r="A2" s="279" t="s">
        <v>338</v>
      </c>
      <c r="B2" s="279"/>
      <c r="C2" s="279" t="s">
        <v>339</v>
      </c>
      <c r="D2" s="279"/>
      <c r="E2" s="279"/>
      <c r="F2" s="279"/>
      <c r="G2" s="279"/>
    </row>
    <row r="3" spans="1:19" x14ac:dyDescent="0.25">
      <c r="A3" s="283" t="s">
        <v>4</v>
      </c>
      <c r="B3" s="284"/>
      <c r="C3" s="285"/>
      <c r="D3" s="126" t="s">
        <v>224</v>
      </c>
      <c r="E3" s="52" t="s">
        <v>118</v>
      </c>
      <c r="F3" s="52" t="s">
        <v>119</v>
      </c>
      <c r="G3" s="52" t="s">
        <v>120</v>
      </c>
      <c r="H3" s="286" t="s">
        <v>9</v>
      </c>
      <c r="I3" s="287"/>
      <c r="J3" s="287"/>
      <c r="K3" s="288"/>
      <c r="L3" s="286" t="s">
        <v>226</v>
      </c>
      <c r="M3" s="287"/>
      <c r="N3" s="287"/>
      <c r="O3" s="288"/>
      <c r="P3" s="286" t="s">
        <v>340</v>
      </c>
      <c r="Q3" s="287"/>
      <c r="R3" s="287"/>
      <c r="S3" s="288"/>
    </row>
    <row r="4" spans="1:19" x14ac:dyDescent="0.25">
      <c r="A4" s="241" t="s">
        <v>12</v>
      </c>
      <c r="B4" s="242"/>
      <c r="C4" s="277"/>
      <c r="D4" s="53" t="s">
        <v>293</v>
      </c>
      <c r="E4" s="53" t="s">
        <v>123</v>
      </c>
      <c r="F4" s="53" t="s">
        <v>123</v>
      </c>
      <c r="G4" s="53" t="s">
        <v>123</v>
      </c>
      <c r="H4" s="275" t="s">
        <v>14</v>
      </c>
      <c r="I4" s="275" t="s">
        <v>15</v>
      </c>
      <c r="J4" s="275" t="s">
        <v>16</v>
      </c>
      <c r="K4" s="52" t="s">
        <v>341</v>
      </c>
      <c r="L4" s="275" t="s">
        <v>18</v>
      </c>
      <c r="M4" s="275" t="s">
        <v>19</v>
      </c>
      <c r="N4" s="275" t="s">
        <v>20</v>
      </c>
      <c r="O4" s="275" t="s">
        <v>21</v>
      </c>
      <c r="P4" s="275" t="s">
        <v>342</v>
      </c>
      <c r="Q4" s="275" t="s">
        <v>23</v>
      </c>
      <c r="R4" s="275" t="s">
        <v>24</v>
      </c>
      <c r="S4" s="275" t="s">
        <v>25</v>
      </c>
    </row>
    <row r="5" spans="1:19" x14ac:dyDescent="0.25">
      <c r="A5" s="278" t="s">
        <v>26</v>
      </c>
      <c r="B5" s="279"/>
      <c r="C5" s="280"/>
      <c r="D5" s="54" t="s">
        <v>27</v>
      </c>
      <c r="E5" s="54"/>
      <c r="F5" s="54"/>
      <c r="G5" s="54"/>
      <c r="H5" s="276"/>
      <c r="I5" s="276"/>
      <c r="J5" s="276"/>
      <c r="K5" s="54" t="s">
        <v>124</v>
      </c>
      <c r="L5" s="276"/>
      <c r="M5" s="276"/>
      <c r="N5" s="276"/>
      <c r="O5" s="276"/>
      <c r="P5" s="276"/>
      <c r="Q5" s="276"/>
      <c r="R5" s="276"/>
      <c r="S5" s="276"/>
    </row>
    <row r="6" spans="1:19" x14ac:dyDescent="0.25">
      <c r="A6" s="188"/>
      <c r="B6" s="189"/>
      <c r="C6" s="190"/>
      <c r="D6" s="207" t="s">
        <v>28</v>
      </c>
      <c r="E6" s="207"/>
      <c r="F6" s="207"/>
      <c r="G6" s="207"/>
      <c r="H6" s="121"/>
      <c r="I6" s="121"/>
      <c r="J6" s="121"/>
      <c r="K6" s="118"/>
      <c r="L6" s="22"/>
      <c r="M6" s="22"/>
      <c r="N6" s="22"/>
      <c r="O6" s="22"/>
      <c r="P6" s="22"/>
      <c r="Q6" s="22"/>
      <c r="R6" s="22"/>
      <c r="S6" s="22"/>
    </row>
    <row r="7" spans="1:19" x14ac:dyDescent="0.25">
      <c r="A7" s="114" t="s">
        <v>343</v>
      </c>
      <c r="B7" s="112"/>
      <c r="C7" s="113"/>
      <c r="D7" s="18" t="s">
        <v>344</v>
      </c>
      <c r="E7" s="18" t="s">
        <v>228</v>
      </c>
      <c r="F7" s="104"/>
      <c r="G7" s="104"/>
      <c r="H7" s="75">
        <v>5.71</v>
      </c>
      <c r="I7" s="75">
        <v>10.33</v>
      </c>
      <c r="J7" s="75">
        <v>40.9</v>
      </c>
      <c r="K7" s="14">
        <v>280</v>
      </c>
      <c r="L7" s="30">
        <v>0.06</v>
      </c>
      <c r="M7" s="30">
        <v>0.91</v>
      </c>
      <c r="N7" s="30">
        <v>52.19</v>
      </c>
      <c r="O7" s="30">
        <v>0.14000000000000001</v>
      </c>
      <c r="P7" s="30">
        <v>124.45</v>
      </c>
      <c r="Q7" s="30">
        <v>149.94</v>
      </c>
      <c r="R7" s="30">
        <v>34.72</v>
      </c>
      <c r="S7" s="30">
        <v>0.56999999999999995</v>
      </c>
    </row>
    <row r="8" spans="1:19" x14ac:dyDescent="0.25">
      <c r="A8" s="200" t="s">
        <v>345</v>
      </c>
      <c r="B8" s="201"/>
      <c r="C8" s="202"/>
      <c r="D8" s="104"/>
      <c r="E8" s="104"/>
      <c r="F8" s="104"/>
      <c r="G8" s="104"/>
      <c r="H8" s="13"/>
      <c r="I8" s="13"/>
      <c r="J8" s="13"/>
      <c r="K8" s="14"/>
      <c r="L8" s="12"/>
      <c r="M8" s="12"/>
      <c r="N8" s="12"/>
      <c r="O8" s="12"/>
      <c r="P8" s="12"/>
      <c r="Q8" s="12"/>
      <c r="R8" s="12"/>
      <c r="S8" s="12"/>
    </row>
    <row r="9" spans="1:19" x14ac:dyDescent="0.25">
      <c r="A9" s="188" t="s">
        <v>103</v>
      </c>
      <c r="B9" s="189"/>
      <c r="C9" s="190"/>
      <c r="D9" s="104"/>
      <c r="E9" s="106"/>
      <c r="F9" s="34">
        <v>44</v>
      </c>
      <c r="G9" s="34">
        <v>44</v>
      </c>
      <c r="H9" s="13"/>
      <c r="I9" s="13"/>
      <c r="J9" s="13"/>
      <c r="K9" s="14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88" t="s">
        <v>32</v>
      </c>
      <c r="B10" s="189"/>
      <c r="C10" s="190"/>
      <c r="D10" s="104"/>
      <c r="E10" s="106"/>
      <c r="F10" s="34">
        <v>100</v>
      </c>
      <c r="G10" s="34">
        <v>100</v>
      </c>
      <c r="H10" s="13"/>
      <c r="I10" s="13"/>
      <c r="J10" s="13"/>
      <c r="K10" s="14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197" t="s">
        <v>90</v>
      </c>
      <c r="B11" s="198"/>
      <c r="C11" s="199"/>
      <c r="D11" s="104"/>
      <c r="E11" s="106"/>
      <c r="F11" s="34">
        <v>6</v>
      </c>
      <c r="G11" s="34">
        <v>6</v>
      </c>
      <c r="H11" s="75"/>
      <c r="I11" s="75"/>
      <c r="J11" s="75"/>
      <c r="K11" s="14"/>
      <c r="L11" s="30"/>
      <c r="M11" s="30"/>
      <c r="N11" s="30"/>
      <c r="O11" s="30"/>
      <c r="P11" s="30"/>
      <c r="Q11" s="30"/>
      <c r="R11" s="30"/>
      <c r="S11" s="30"/>
    </row>
    <row r="12" spans="1:19" x14ac:dyDescent="0.25">
      <c r="A12" s="188" t="s">
        <v>34</v>
      </c>
      <c r="B12" s="189"/>
      <c r="C12" s="190"/>
      <c r="D12" s="104"/>
      <c r="E12" s="106"/>
      <c r="F12" s="34">
        <v>5</v>
      </c>
      <c r="G12" s="34">
        <v>5</v>
      </c>
      <c r="H12" s="13"/>
      <c r="I12" s="13"/>
      <c r="J12" s="13"/>
      <c r="K12" s="14"/>
      <c r="L12" s="12"/>
      <c r="M12" s="12"/>
      <c r="N12" s="12"/>
      <c r="O12" s="12"/>
      <c r="P12" s="12"/>
      <c r="Q12" s="12"/>
      <c r="R12" s="12"/>
      <c r="S12" s="12"/>
    </row>
    <row r="13" spans="1:19" x14ac:dyDescent="0.25">
      <c r="A13" s="188" t="s">
        <v>35</v>
      </c>
      <c r="B13" s="189"/>
      <c r="C13" s="190"/>
      <c r="D13" s="107"/>
      <c r="E13" s="108"/>
      <c r="F13" s="109">
        <v>0.8</v>
      </c>
      <c r="G13" s="109">
        <v>0.8</v>
      </c>
      <c r="H13" s="13"/>
      <c r="I13" s="13"/>
      <c r="J13" s="13"/>
      <c r="K13" s="14"/>
      <c r="L13" s="12"/>
      <c r="M13" s="12"/>
      <c r="N13" s="12"/>
      <c r="O13" s="12"/>
      <c r="P13" s="12"/>
      <c r="Q13" s="12"/>
      <c r="R13" s="12"/>
      <c r="S13" s="12"/>
    </row>
    <row r="14" spans="1:19" x14ac:dyDescent="0.25">
      <c r="A14" s="188" t="s">
        <v>37</v>
      </c>
      <c r="B14" s="189"/>
      <c r="C14" s="190"/>
      <c r="D14" s="107"/>
      <c r="E14" s="108"/>
      <c r="F14" s="109">
        <v>65</v>
      </c>
      <c r="G14" s="109">
        <v>65</v>
      </c>
      <c r="H14" s="13"/>
      <c r="I14" s="13"/>
      <c r="J14" s="13"/>
      <c r="K14" s="14"/>
      <c r="L14" s="12"/>
      <c r="M14" s="12"/>
      <c r="N14" s="12"/>
      <c r="O14" s="12"/>
      <c r="P14" s="12"/>
      <c r="Q14" s="12"/>
      <c r="R14" s="12"/>
      <c r="S14" s="12"/>
    </row>
    <row r="15" spans="1:19" x14ac:dyDescent="0.25">
      <c r="A15" s="255" t="s">
        <v>177</v>
      </c>
      <c r="B15" s="256"/>
      <c r="C15" s="257"/>
      <c r="D15" s="58" t="s">
        <v>178</v>
      </c>
      <c r="E15" s="58" t="s">
        <v>179</v>
      </c>
      <c r="F15" s="132"/>
      <c r="G15" s="74"/>
      <c r="H15" s="54">
        <v>1.52</v>
      </c>
      <c r="I15" s="75">
        <v>1.35</v>
      </c>
      <c r="J15" s="54">
        <v>15.9</v>
      </c>
      <c r="K15" s="11">
        <v>81</v>
      </c>
      <c r="L15" s="30">
        <v>0.04</v>
      </c>
      <c r="M15" s="30">
        <v>1.33</v>
      </c>
      <c r="N15" s="30">
        <v>10</v>
      </c>
      <c r="O15" s="30">
        <v>0.16</v>
      </c>
      <c r="P15" s="30">
        <v>126.6</v>
      </c>
      <c r="Q15" s="30">
        <v>92.8</v>
      </c>
      <c r="R15" s="30">
        <v>15.4</v>
      </c>
      <c r="S15" s="30">
        <v>0.41</v>
      </c>
    </row>
    <row r="16" spans="1:19" x14ac:dyDescent="0.25">
      <c r="A16" s="274" t="s">
        <v>32</v>
      </c>
      <c r="B16" s="262"/>
      <c r="C16" s="263"/>
      <c r="D16" s="125"/>
      <c r="E16" s="76"/>
      <c r="F16" s="59">
        <v>50</v>
      </c>
      <c r="G16" s="59">
        <v>50</v>
      </c>
      <c r="H16" s="127"/>
      <c r="I16" s="127"/>
      <c r="J16" s="127"/>
      <c r="K16" s="127"/>
      <c r="L16" s="127"/>
      <c r="M16" s="77"/>
      <c r="N16" s="127"/>
      <c r="O16" s="127"/>
      <c r="P16" s="127"/>
      <c r="Q16" s="127"/>
      <c r="R16" s="127"/>
      <c r="S16" s="127"/>
    </row>
    <row r="17" spans="1:19" x14ac:dyDescent="0.25">
      <c r="A17" s="258" t="s">
        <v>129</v>
      </c>
      <c r="B17" s="259"/>
      <c r="C17" s="260"/>
      <c r="D17" s="125"/>
      <c r="E17" s="76"/>
      <c r="F17" s="59">
        <v>0.4</v>
      </c>
      <c r="G17" s="59">
        <v>0.4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x14ac:dyDescent="0.25">
      <c r="A18" s="261" t="s">
        <v>90</v>
      </c>
      <c r="B18" s="262"/>
      <c r="C18" s="263"/>
      <c r="D18" s="125"/>
      <c r="E18" s="76"/>
      <c r="F18" s="59">
        <v>15</v>
      </c>
      <c r="G18" s="59">
        <v>15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x14ac:dyDescent="0.25">
      <c r="A19" s="274" t="s">
        <v>37</v>
      </c>
      <c r="B19" s="262"/>
      <c r="C19" s="263"/>
      <c r="D19" s="125"/>
      <c r="E19" s="76"/>
      <c r="F19" s="59">
        <v>100</v>
      </c>
      <c r="G19" s="59">
        <v>100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x14ac:dyDescent="0.25">
      <c r="A20" s="191" t="s">
        <v>46</v>
      </c>
      <c r="B20" s="192"/>
      <c r="C20" s="193"/>
      <c r="D20" s="22"/>
      <c r="E20" s="16">
        <v>35</v>
      </c>
      <c r="F20" s="16"/>
      <c r="G20" s="16"/>
      <c r="H20" s="30">
        <v>2.78</v>
      </c>
      <c r="I20" s="30">
        <v>0.35</v>
      </c>
      <c r="J20" s="30">
        <v>17</v>
      </c>
      <c r="K20" s="137">
        <v>82.32</v>
      </c>
      <c r="L20" s="18">
        <v>0.04</v>
      </c>
      <c r="M20" s="18">
        <v>0</v>
      </c>
      <c r="N20" s="18">
        <v>0</v>
      </c>
      <c r="O20" s="18">
        <v>0.1</v>
      </c>
      <c r="P20" s="18">
        <v>7.04</v>
      </c>
      <c r="Q20" s="18">
        <v>9.57</v>
      </c>
      <c r="R20" s="18">
        <v>4.57</v>
      </c>
      <c r="S20" s="18">
        <v>0.42</v>
      </c>
    </row>
    <row r="21" spans="1:19" x14ac:dyDescent="0.25">
      <c r="A21" s="191" t="s">
        <v>47</v>
      </c>
      <c r="B21" s="192"/>
      <c r="C21" s="193"/>
      <c r="D21" s="22"/>
      <c r="E21" s="16">
        <v>15</v>
      </c>
      <c r="F21" s="16"/>
      <c r="G21" s="16"/>
      <c r="H21" s="16">
        <v>0.84</v>
      </c>
      <c r="I21" s="16">
        <v>0.16</v>
      </c>
      <c r="J21" s="16">
        <v>7.4</v>
      </c>
      <c r="K21" s="17">
        <v>34.51</v>
      </c>
      <c r="L21" s="18">
        <v>0.15</v>
      </c>
      <c r="M21" s="18">
        <v>0</v>
      </c>
      <c r="N21" s="18">
        <v>0</v>
      </c>
      <c r="O21" s="18">
        <v>0</v>
      </c>
      <c r="P21" s="18">
        <v>3.45</v>
      </c>
      <c r="Q21" s="18">
        <v>15.91</v>
      </c>
      <c r="R21" s="18">
        <v>3.75</v>
      </c>
      <c r="S21" s="18">
        <v>0.46</v>
      </c>
    </row>
    <row r="22" spans="1:19" x14ac:dyDescent="0.25">
      <c r="A22" s="200" t="s">
        <v>230</v>
      </c>
      <c r="B22" s="201"/>
      <c r="C22" s="202"/>
      <c r="D22" s="58" t="s">
        <v>231</v>
      </c>
      <c r="E22" s="58" t="s">
        <v>232</v>
      </c>
      <c r="F22" s="58">
        <v>40</v>
      </c>
      <c r="G22" s="58">
        <v>40</v>
      </c>
      <c r="H22" s="61">
        <v>5.08</v>
      </c>
      <c r="I22" s="61">
        <v>4.5999999999999996</v>
      </c>
      <c r="J22" s="61">
        <v>0.28000000000000003</v>
      </c>
      <c r="K22" s="61">
        <v>62.84</v>
      </c>
      <c r="L22" s="61">
        <v>0.03</v>
      </c>
      <c r="M22" s="61">
        <v>0</v>
      </c>
      <c r="N22" s="61">
        <v>100</v>
      </c>
      <c r="O22" s="61">
        <v>0.18</v>
      </c>
      <c r="P22" s="61">
        <v>22</v>
      </c>
      <c r="Q22" s="61">
        <v>76.8</v>
      </c>
      <c r="R22" s="61">
        <v>4.8</v>
      </c>
      <c r="S22" s="61">
        <v>1</v>
      </c>
    </row>
    <row r="23" spans="1:19" x14ac:dyDescent="0.25">
      <c r="A23" s="191" t="s">
        <v>312</v>
      </c>
      <c r="B23" s="192"/>
      <c r="C23" s="193"/>
      <c r="D23" s="19" t="s">
        <v>48</v>
      </c>
      <c r="E23" s="19">
        <v>10</v>
      </c>
      <c r="F23" s="19"/>
      <c r="G23" s="19"/>
      <c r="H23" s="19">
        <v>0.08</v>
      </c>
      <c r="I23" s="19">
        <v>7.25</v>
      </c>
      <c r="J23" s="19">
        <v>0.13</v>
      </c>
      <c r="K23" s="20">
        <v>66</v>
      </c>
      <c r="L23" s="16">
        <v>0</v>
      </c>
      <c r="M23" s="16">
        <v>0</v>
      </c>
      <c r="N23" s="16">
        <v>40</v>
      </c>
      <c r="O23" s="16">
        <v>0.01</v>
      </c>
      <c r="P23" s="16">
        <v>2.4</v>
      </c>
      <c r="Q23" s="16">
        <v>3</v>
      </c>
      <c r="R23" s="16">
        <v>0</v>
      </c>
      <c r="S23" s="16">
        <v>0.02</v>
      </c>
    </row>
    <row r="24" spans="1:19" x14ac:dyDescent="0.25">
      <c r="A24" s="200" t="s">
        <v>49</v>
      </c>
      <c r="B24" s="201"/>
      <c r="C24" s="202"/>
      <c r="D24" s="21"/>
      <c r="E24" s="21"/>
      <c r="F24" s="21"/>
      <c r="G24" s="21"/>
      <c r="H24" s="29">
        <f t="shared" ref="H24:S24" si="0">SUM(H7:H23)</f>
        <v>16.009999999999998</v>
      </c>
      <c r="I24" s="29">
        <f t="shared" si="0"/>
        <v>24.04</v>
      </c>
      <c r="J24" s="29">
        <f t="shared" si="0"/>
        <v>81.61</v>
      </c>
      <c r="K24" s="29">
        <f t="shared" si="0"/>
        <v>606.66999999999996</v>
      </c>
      <c r="L24" s="29">
        <f t="shared" si="0"/>
        <v>0.32000000000000006</v>
      </c>
      <c r="M24" s="29">
        <f t="shared" si="0"/>
        <v>2.2400000000000002</v>
      </c>
      <c r="N24" s="29">
        <f t="shared" si="0"/>
        <v>202.19</v>
      </c>
      <c r="O24" s="29">
        <f t="shared" si="0"/>
        <v>0.59000000000000008</v>
      </c>
      <c r="P24" s="29">
        <f t="shared" si="0"/>
        <v>285.94</v>
      </c>
      <c r="Q24" s="29">
        <f t="shared" si="0"/>
        <v>348.02000000000004</v>
      </c>
      <c r="R24" s="29">
        <f t="shared" si="0"/>
        <v>63.239999999999995</v>
      </c>
      <c r="S24" s="18">
        <f t="shared" si="0"/>
        <v>2.88</v>
      </c>
    </row>
    <row r="25" spans="1:19" x14ac:dyDescent="0.25">
      <c r="A25" s="209"/>
      <c r="B25" s="210"/>
      <c r="C25" s="211"/>
      <c r="D25" s="206" t="s">
        <v>50</v>
      </c>
      <c r="E25" s="219"/>
      <c r="F25" s="219"/>
      <c r="G25" s="220"/>
      <c r="H25" s="21"/>
      <c r="I25" s="21"/>
      <c r="J25" s="21"/>
      <c r="K25" s="21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55" t="s">
        <v>323</v>
      </c>
      <c r="B26" s="256"/>
      <c r="C26" s="257"/>
      <c r="D26" s="57" t="s">
        <v>132</v>
      </c>
      <c r="E26" s="58">
        <v>200</v>
      </c>
      <c r="F26" s="58">
        <v>211</v>
      </c>
      <c r="G26" s="58">
        <v>200</v>
      </c>
      <c r="H26" s="61">
        <v>5.8</v>
      </c>
      <c r="I26" s="61">
        <v>5</v>
      </c>
      <c r="J26" s="61">
        <v>9.6</v>
      </c>
      <c r="K26" s="61">
        <v>107</v>
      </c>
      <c r="L26" s="61">
        <v>0.08</v>
      </c>
      <c r="M26" s="61">
        <v>2.6</v>
      </c>
      <c r="N26" s="61">
        <v>40</v>
      </c>
      <c r="O26" s="61">
        <v>0.3</v>
      </c>
      <c r="P26" s="61">
        <v>240</v>
      </c>
      <c r="Q26" s="61">
        <v>180</v>
      </c>
      <c r="R26" s="61">
        <v>28</v>
      </c>
      <c r="S26" s="61">
        <v>0.2</v>
      </c>
    </row>
    <row r="27" spans="1:19" x14ac:dyDescent="0.25">
      <c r="A27" s="221" t="s">
        <v>51</v>
      </c>
      <c r="B27" s="222"/>
      <c r="C27" s="223"/>
      <c r="D27" s="18"/>
      <c r="E27" s="18">
        <v>10</v>
      </c>
      <c r="F27" s="18"/>
      <c r="G27" s="32"/>
      <c r="H27" s="29">
        <v>1.54</v>
      </c>
      <c r="I27" s="29">
        <v>1.1399999999999999</v>
      </c>
      <c r="J27" s="29">
        <v>11.77</v>
      </c>
      <c r="K27" s="33">
        <v>63.51</v>
      </c>
      <c r="L27" s="18">
        <v>0.02</v>
      </c>
      <c r="M27" s="18">
        <v>0</v>
      </c>
      <c r="N27" s="18">
        <v>9.77</v>
      </c>
      <c r="O27" s="18">
        <v>0</v>
      </c>
      <c r="P27" s="18">
        <v>6.16</v>
      </c>
      <c r="Q27" s="18">
        <v>13.08</v>
      </c>
      <c r="R27" s="18">
        <v>2.25</v>
      </c>
      <c r="S27" s="18">
        <v>0.15</v>
      </c>
    </row>
    <row r="28" spans="1:19" x14ac:dyDescent="0.25">
      <c r="A28" s="200" t="s">
        <v>49</v>
      </c>
      <c r="B28" s="201"/>
      <c r="C28" s="202"/>
      <c r="D28" s="22"/>
      <c r="E28" s="22"/>
      <c r="F28" s="22"/>
      <c r="G28" s="22"/>
      <c r="H28" s="18">
        <f t="shared" ref="H28:S28" si="1">SUM(H26:H27)</f>
        <v>7.34</v>
      </c>
      <c r="I28" s="18">
        <f t="shared" si="1"/>
        <v>6.14</v>
      </c>
      <c r="J28" s="18">
        <f t="shared" si="1"/>
        <v>21.369999999999997</v>
      </c>
      <c r="K28" s="18">
        <f t="shared" si="1"/>
        <v>170.51</v>
      </c>
      <c r="L28" s="18">
        <f t="shared" si="1"/>
        <v>0.1</v>
      </c>
      <c r="M28" s="18">
        <f t="shared" si="1"/>
        <v>2.6</v>
      </c>
      <c r="N28" s="18">
        <f t="shared" si="1"/>
        <v>49.769999999999996</v>
      </c>
      <c r="O28" s="18">
        <f t="shared" si="1"/>
        <v>0.3</v>
      </c>
      <c r="P28" s="18">
        <f t="shared" si="1"/>
        <v>246.16</v>
      </c>
      <c r="Q28" s="18">
        <f t="shared" si="1"/>
        <v>193.08</v>
      </c>
      <c r="R28" s="18">
        <f t="shared" si="1"/>
        <v>30.25</v>
      </c>
      <c r="S28" s="18">
        <f t="shared" si="1"/>
        <v>0.35</v>
      </c>
    </row>
    <row r="29" spans="1:19" x14ac:dyDescent="0.25">
      <c r="A29" s="209"/>
      <c r="B29" s="210"/>
      <c r="C29" s="211"/>
      <c r="D29" s="206" t="s">
        <v>57</v>
      </c>
      <c r="E29" s="219"/>
      <c r="F29" s="219"/>
      <c r="G29" s="22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191" t="s">
        <v>346</v>
      </c>
      <c r="B30" s="192"/>
      <c r="C30" s="193"/>
      <c r="D30" s="16" t="s">
        <v>347</v>
      </c>
      <c r="E30" s="16" t="s">
        <v>412</v>
      </c>
      <c r="F30" s="16"/>
      <c r="G30" s="16"/>
      <c r="H30" s="16">
        <v>2.19</v>
      </c>
      <c r="I30" s="16">
        <v>2.78</v>
      </c>
      <c r="J30" s="16">
        <v>15.39</v>
      </c>
      <c r="K30" s="16">
        <v>106</v>
      </c>
      <c r="L30" s="18">
        <v>0.12</v>
      </c>
      <c r="M30" s="18">
        <v>11.08</v>
      </c>
      <c r="N30" s="18">
        <v>0</v>
      </c>
      <c r="O30" s="18">
        <v>7.0000000000000007E-2</v>
      </c>
      <c r="P30" s="18">
        <v>29.7</v>
      </c>
      <c r="Q30" s="18">
        <v>72.23</v>
      </c>
      <c r="R30" s="18">
        <v>29.68</v>
      </c>
      <c r="S30" s="18">
        <v>1.1499999999999999</v>
      </c>
    </row>
    <row r="31" spans="1:19" x14ac:dyDescent="0.25">
      <c r="A31" s="191" t="s">
        <v>348</v>
      </c>
      <c r="B31" s="192"/>
      <c r="C31" s="193"/>
      <c r="D31" s="16"/>
      <c r="E31" s="16"/>
      <c r="F31" s="16"/>
      <c r="G31" s="16"/>
      <c r="H31" s="16"/>
      <c r="I31" s="16"/>
      <c r="J31" s="16"/>
      <c r="K31" s="16"/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09" t="s">
        <v>62</v>
      </c>
      <c r="B32" s="210"/>
      <c r="C32" s="211"/>
      <c r="D32" s="22"/>
      <c r="E32" s="22"/>
      <c r="F32" s="22">
        <v>133</v>
      </c>
      <c r="G32" s="22">
        <v>100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09" t="s">
        <v>63</v>
      </c>
      <c r="B33" s="210"/>
      <c r="C33" s="211"/>
      <c r="D33" s="22"/>
      <c r="E33" s="22"/>
      <c r="F33" s="22">
        <v>12.5</v>
      </c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09" t="s">
        <v>64</v>
      </c>
      <c r="B34" s="210"/>
      <c r="C34" s="211"/>
      <c r="D34" s="22"/>
      <c r="E34" s="22"/>
      <c r="F34" s="22">
        <v>12</v>
      </c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09" t="s">
        <v>66</v>
      </c>
      <c r="B35" s="210"/>
      <c r="C35" s="211"/>
      <c r="D35" s="22"/>
      <c r="E35" s="22"/>
      <c r="F35" s="22">
        <v>2.5</v>
      </c>
      <c r="G35" s="22">
        <v>2.5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197" t="s">
        <v>65</v>
      </c>
      <c r="B36" s="198"/>
      <c r="C36" s="199"/>
      <c r="D36" s="22"/>
      <c r="E36" s="22"/>
      <c r="F36" s="22">
        <v>1</v>
      </c>
      <c r="G36" s="22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09" t="s">
        <v>35</v>
      </c>
      <c r="B37" s="210"/>
      <c r="C37" s="211"/>
      <c r="D37" s="22"/>
      <c r="E37" s="22"/>
      <c r="F37" s="22">
        <v>1.1000000000000001</v>
      </c>
      <c r="G37" s="22">
        <v>1.1000000000000001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188" t="s">
        <v>69</v>
      </c>
      <c r="B38" s="189"/>
      <c r="C38" s="190"/>
      <c r="D38" s="22"/>
      <c r="E38" s="22"/>
      <c r="F38" s="22">
        <v>0.02</v>
      </c>
      <c r="G38" s="22">
        <v>0.02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09" t="s">
        <v>37</v>
      </c>
      <c r="B39" s="210"/>
      <c r="C39" s="211"/>
      <c r="D39" s="22"/>
      <c r="E39" s="22"/>
      <c r="F39" s="22">
        <v>175</v>
      </c>
      <c r="G39" s="22">
        <v>175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191" t="s">
        <v>349</v>
      </c>
      <c r="B40" s="192"/>
      <c r="C40" s="193"/>
      <c r="D40" s="16" t="s">
        <v>350</v>
      </c>
      <c r="E40" s="16">
        <v>35</v>
      </c>
      <c r="F40" s="16"/>
      <c r="G40" s="16"/>
      <c r="H40" s="37">
        <v>6.98</v>
      </c>
      <c r="I40" s="37">
        <v>4.0999999999999996</v>
      </c>
      <c r="J40" s="153">
        <v>0.26</v>
      </c>
      <c r="K40" s="139">
        <v>68.64</v>
      </c>
      <c r="L40" s="30">
        <v>0.02</v>
      </c>
      <c r="M40" s="30">
        <v>0.18</v>
      </c>
      <c r="N40" s="30">
        <v>7</v>
      </c>
      <c r="O40" s="30">
        <v>0.04</v>
      </c>
      <c r="P40" s="30">
        <v>7.53</v>
      </c>
      <c r="Q40" s="30">
        <v>72.680000000000007</v>
      </c>
      <c r="R40" s="30">
        <v>11.27</v>
      </c>
      <c r="S40" s="30">
        <v>0.55000000000000004</v>
      </c>
    </row>
    <row r="41" spans="1:19" x14ac:dyDescent="0.25">
      <c r="A41" s="197" t="s">
        <v>351</v>
      </c>
      <c r="B41" s="198"/>
      <c r="C41" s="199"/>
      <c r="D41" s="22"/>
      <c r="E41" s="22"/>
      <c r="F41" s="22">
        <v>54</v>
      </c>
      <c r="G41" s="22">
        <v>40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197" t="s">
        <v>64</v>
      </c>
      <c r="B42" s="198"/>
      <c r="C42" s="199"/>
      <c r="D42" s="22"/>
      <c r="E42" s="22"/>
      <c r="F42" s="22">
        <v>4.0999999999999996</v>
      </c>
      <c r="G42" s="22">
        <v>3.5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25">
      <c r="A43" s="197" t="s">
        <v>158</v>
      </c>
      <c r="B43" s="198"/>
      <c r="C43" s="199"/>
      <c r="D43" s="22"/>
      <c r="E43" s="22"/>
      <c r="F43" s="22">
        <v>2.8</v>
      </c>
      <c r="G43" s="22">
        <v>2.8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197" t="s">
        <v>37</v>
      </c>
      <c r="B44" s="198"/>
      <c r="C44" s="199"/>
      <c r="D44" s="22"/>
      <c r="E44" s="22"/>
      <c r="F44" s="22">
        <v>3.5</v>
      </c>
      <c r="G44" s="22">
        <v>3.5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09" t="s">
        <v>35</v>
      </c>
      <c r="B45" s="210"/>
      <c r="C45" s="211"/>
      <c r="D45" s="22"/>
      <c r="E45" s="22"/>
      <c r="F45" s="22">
        <v>0.45</v>
      </c>
      <c r="G45" s="22">
        <v>0.45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191" t="s">
        <v>140</v>
      </c>
      <c r="B46" s="192"/>
      <c r="C46" s="193"/>
      <c r="D46" s="16" t="s">
        <v>141</v>
      </c>
      <c r="E46" s="16">
        <v>80</v>
      </c>
      <c r="F46" s="16"/>
      <c r="G46" s="16"/>
      <c r="H46" s="16">
        <v>12.41</v>
      </c>
      <c r="I46" s="16">
        <v>5.96</v>
      </c>
      <c r="J46" s="16">
        <v>0.67</v>
      </c>
      <c r="K46" s="16">
        <v>105.85</v>
      </c>
      <c r="L46" s="18">
        <v>0.06</v>
      </c>
      <c r="M46" s="18">
        <v>0.61</v>
      </c>
      <c r="N46" s="18">
        <v>35.53</v>
      </c>
      <c r="O46" s="18">
        <v>7.0000000000000007E-2</v>
      </c>
      <c r="P46" s="18">
        <v>11.21</v>
      </c>
      <c r="Q46" s="18">
        <v>97.84</v>
      </c>
      <c r="R46" s="18">
        <v>33.229999999999997</v>
      </c>
      <c r="S46" s="18">
        <v>0.65</v>
      </c>
    </row>
    <row r="47" spans="1:19" x14ac:dyDescent="0.25">
      <c r="A47" s="188" t="s">
        <v>142</v>
      </c>
      <c r="B47" s="189"/>
      <c r="C47" s="190"/>
      <c r="D47" s="22"/>
      <c r="E47" s="22"/>
      <c r="F47" s="22">
        <v>130</v>
      </c>
      <c r="G47" s="22">
        <v>97.6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25">
      <c r="A48" s="188" t="s">
        <v>64</v>
      </c>
      <c r="B48" s="189"/>
      <c r="C48" s="190"/>
      <c r="D48" s="22"/>
      <c r="E48" s="22"/>
      <c r="F48" s="22">
        <v>4.8</v>
      </c>
      <c r="G48" s="22">
        <v>3.2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188" t="s">
        <v>34</v>
      </c>
      <c r="B49" s="189"/>
      <c r="C49" s="190"/>
      <c r="D49" s="22"/>
      <c r="E49" s="22"/>
      <c r="F49" s="22">
        <v>5</v>
      </c>
      <c r="G49" s="22">
        <v>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09" t="s">
        <v>35</v>
      </c>
      <c r="B50" s="210"/>
      <c r="C50" s="211"/>
      <c r="D50" s="22"/>
      <c r="E50" s="22"/>
      <c r="F50" s="22">
        <v>0.5</v>
      </c>
      <c r="G50" s="22">
        <v>0.5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191" t="s">
        <v>145</v>
      </c>
      <c r="B51" s="192"/>
      <c r="C51" s="193"/>
      <c r="D51" s="16" t="s">
        <v>146</v>
      </c>
      <c r="E51" s="16">
        <v>200</v>
      </c>
      <c r="F51" s="16"/>
      <c r="G51" s="16"/>
      <c r="H51" s="63">
        <v>4.08</v>
      </c>
      <c r="I51" s="16">
        <v>7.36</v>
      </c>
      <c r="J51" s="16">
        <v>15.78</v>
      </c>
      <c r="K51" s="16">
        <v>154</v>
      </c>
      <c r="L51" s="18">
        <v>0.06</v>
      </c>
      <c r="M51" s="18">
        <v>34.159999999999997</v>
      </c>
      <c r="N51" s="18">
        <v>0</v>
      </c>
      <c r="O51" s="18">
        <v>0.08</v>
      </c>
      <c r="P51" s="18">
        <v>117.5</v>
      </c>
      <c r="Q51" s="18">
        <v>81.38</v>
      </c>
      <c r="R51" s="18">
        <v>41.7</v>
      </c>
      <c r="S51" s="18">
        <v>1.66</v>
      </c>
    </row>
    <row r="52" spans="1:19" x14ac:dyDescent="0.25">
      <c r="A52" s="197" t="s">
        <v>147</v>
      </c>
      <c r="B52" s="198"/>
      <c r="C52" s="199"/>
      <c r="D52" s="16"/>
      <c r="E52" s="16"/>
      <c r="F52" s="28">
        <v>284</v>
      </c>
      <c r="G52" s="28">
        <v>228</v>
      </c>
      <c r="H52" s="64"/>
      <c r="I52" s="16"/>
      <c r="J52" s="16"/>
      <c r="K52" s="16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197" t="s">
        <v>35</v>
      </c>
      <c r="B53" s="198"/>
      <c r="C53" s="199"/>
      <c r="D53" s="16"/>
      <c r="E53" s="16"/>
      <c r="F53" s="28">
        <v>1</v>
      </c>
      <c r="G53" s="28">
        <v>1</v>
      </c>
      <c r="H53" s="64"/>
      <c r="I53" s="16"/>
      <c r="J53" s="16"/>
      <c r="K53" s="16"/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197" t="s">
        <v>148</v>
      </c>
      <c r="B54" s="198"/>
      <c r="C54" s="199"/>
      <c r="D54" s="16"/>
      <c r="E54" s="16"/>
      <c r="F54" s="28">
        <v>0.2</v>
      </c>
      <c r="G54" s="28">
        <v>0.2</v>
      </c>
      <c r="H54" s="64"/>
      <c r="I54" s="16"/>
      <c r="J54" s="16"/>
      <c r="K54" s="16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197" t="s">
        <v>63</v>
      </c>
      <c r="B55" s="198"/>
      <c r="C55" s="199"/>
      <c r="D55" s="16"/>
      <c r="E55" s="16"/>
      <c r="F55" s="28">
        <v>6</v>
      </c>
      <c r="G55" s="28">
        <v>5</v>
      </c>
      <c r="H55" s="64"/>
      <c r="I55" s="16"/>
      <c r="J55" s="16"/>
      <c r="K55" s="16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197" t="s">
        <v>64</v>
      </c>
      <c r="B56" s="198"/>
      <c r="C56" s="199"/>
      <c r="D56" s="16"/>
      <c r="E56" s="16"/>
      <c r="F56" s="28">
        <v>10</v>
      </c>
      <c r="G56" s="28">
        <v>8</v>
      </c>
      <c r="H56" s="64"/>
      <c r="I56" s="16"/>
      <c r="J56" s="16"/>
      <c r="K56" s="16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197" t="s">
        <v>149</v>
      </c>
      <c r="B57" s="198"/>
      <c r="C57" s="199"/>
      <c r="D57" s="16"/>
      <c r="E57" s="16"/>
      <c r="F57" s="28">
        <v>0.02</v>
      </c>
      <c r="G57" s="28">
        <v>0.02</v>
      </c>
      <c r="H57" s="64"/>
      <c r="I57" s="16"/>
      <c r="J57" s="16"/>
      <c r="K57" s="16"/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197" t="s">
        <v>66</v>
      </c>
      <c r="B58" s="198"/>
      <c r="C58" s="199"/>
      <c r="D58" s="16"/>
      <c r="E58" s="16"/>
      <c r="F58" s="28">
        <v>6</v>
      </c>
      <c r="G58" s="28">
        <v>6</v>
      </c>
      <c r="H58" s="64"/>
      <c r="I58" s="16"/>
      <c r="J58" s="16"/>
      <c r="K58" s="16"/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188" t="s">
        <v>90</v>
      </c>
      <c r="B59" s="198"/>
      <c r="C59" s="199"/>
      <c r="D59" s="16"/>
      <c r="E59" s="16"/>
      <c r="F59" s="28">
        <v>2</v>
      </c>
      <c r="G59" s="28">
        <v>2</v>
      </c>
      <c r="H59" s="64"/>
      <c r="I59" s="16"/>
      <c r="J59" s="16"/>
      <c r="K59" s="16"/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197" t="s">
        <v>65</v>
      </c>
      <c r="B60" s="198"/>
      <c r="C60" s="199"/>
      <c r="D60" s="16"/>
      <c r="E60" s="16"/>
      <c r="F60" s="28">
        <v>4.8</v>
      </c>
      <c r="G60" s="28">
        <v>4.8</v>
      </c>
      <c r="H60" s="64"/>
      <c r="I60" s="16"/>
      <c r="J60" s="16"/>
      <c r="K60" s="16"/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197" t="s">
        <v>77</v>
      </c>
      <c r="B61" s="198"/>
      <c r="C61" s="199"/>
      <c r="D61" s="16"/>
      <c r="E61" s="16"/>
      <c r="F61" s="28">
        <v>2</v>
      </c>
      <c r="G61" s="28">
        <v>2</v>
      </c>
      <c r="H61" s="64"/>
      <c r="I61" s="16"/>
      <c r="J61" s="16"/>
      <c r="K61" s="16"/>
      <c r="L61" s="22"/>
      <c r="M61" s="22"/>
      <c r="N61" s="22"/>
      <c r="O61" s="22"/>
      <c r="P61" s="22"/>
      <c r="Q61" s="22"/>
      <c r="R61" s="22"/>
      <c r="S61" s="22"/>
    </row>
    <row r="62" spans="1:19" x14ac:dyDescent="0.25">
      <c r="A62" s="191" t="s">
        <v>150</v>
      </c>
      <c r="B62" s="192"/>
      <c r="C62" s="193"/>
      <c r="D62" s="16" t="s">
        <v>151</v>
      </c>
      <c r="E62" s="16">
        <v>200</v>
      </c>
      <c r="F62" s="16"/>
      <c r="G62" s="16"/>
      <c r="H62" s="16">
        <v>0.66</v>
      </c>
      <c r="I62" s="18">
        <v>0.09</v>
      </c>
      <c r="J62" s="16">
        <v>32.01</v>
      </c>
      <c r="K62" s="17">
        <v>132.80000000000001</v>
      </c>
      <c r="L62" s="16">
        <v>1.6E-2</v>
      </c>
      <c r="M62" s="16">
        <v>0.72</v>
      </c>
      <c r="N62" s="16">
        <v>0</v>
      </c>
      <c r="O62" s="16">
        <v>0.02</v>
      </c>
      <c r="P62" s="16">
        <v>32.479999999999997</v>
      </c>
      <c r="Q62" s="16">
        <v>23.44</v>
      </c>
      <c r="R62" s="16">
        <v>17.46</v>
      </c>
      <c r="S62" s="16">
        <v>0.69</v>
      </c>
    </row>
    <row r="63" spans="1:19" ht="13.5" customHeight="1" x14ac:dyDescent="0.25">
      <c r="A63" s="209" t="s">
        <v>152</v>
      </c>
      <c r="B63" s="210"/>
      <c r="C63" s="211"/>
      <c r="D63" s="34"/>
      <c r="E63" s="34"/>
      <c r="F63" s="34">
        <v>20</v>
      </c>
      <c r="G63" s="34">
        <v>20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3.5" customHeight="1" x14ac:dyDescent="0.25">
      <c r="A64" s="197" t="s">
        <v>90</v>
      </c>
      <c r="B64" s="210"/>
      <c r="C64" s="211"/>
      <c r="D64" s="34"/>
      <c r="E64" s="34"/>
      <c r="F64" s="34">
        <v>15</v>
      </c>
      <c r="G64" s="34">
        <v>15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3.5" customHeight="1" x14ac:dyDescent="0.25">
      <c r="A65" s="209" t="s">
        <v>148</v>
      </c>
      <c r="B65" s="210"/>
      <c r="C65" s="211"/>
      <c r="D65" s="34"/>
      <c r="E65" s="34"/>
      <c r="F65" s="34">
        <v>0.2</v>
      </c>
      <c r="G65" s="34">
        <v>0.2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" customHeight="1" x14ac:dyDescent="0.25">
      <c r="A66" s="209" t="s">
        <v>37</v>
      </c>
      <c r="B66" s="210"/>
      <c r="C66" s="211"/>
      <c r="D66" s="34"/>
      <c r="E66" s="34"/>
      <c r="F66" s="34">
        <v>200</v>
      </c>
      <c r="G66" s="34">
        <v>200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191" t="s">
        <v>46</v>
      </c>
      <c r="B67" s="192"/>
      <c r="C67" s="193"/>
      <c r="D67" s="22"/>
      <c r="E67" s="16">
        <v>90</v>
      </c>
      <c r="F67" s="16"/>
      <c r="G67" s="16"/>
      <c r="H67" s="16">
        <v>6.24</v>
      </c>
      <c r="I67" s="16">
        <v>0.79</v>
      </c>
      <c r="J67" s="16">
        <v>38.159999999999997</v>
      </c>
      <c r="K67" s="16">
        <v>184.7</v>
      </c>
      <c r="L67" s="18">
        <v>0.1</v>
      </c>
      <c r="M67" s="18">
        <v>0</v>
      </c>
      <c r="N67" s="18">
        <v>0</v>
      </c>
      <c r="O67" s="18">
        <v>0.04</v>
      </c>
      <c r="P67" s="18">
        <v>26.8</v>
      </c>
      <c r="Q67" s="18">
        <v>17.399999999999999</v>
      </c>
      <c r="R67" s="18">
        <v>91</v>
      </c>
      <c r="S67" s="18">
        <v>1.6</v>
      </c>
    </row>
    <row r="68" spans="1:19" x14ac:dyDescent="0.25">
      <c r="A68" s="191" t="s">
        <v>47</v>
      </c>
      <c r="B68" s="192"/>
      <c r="C68" s="193"/>
      <c r="D68" s="22"/>
      <c r="E68" s="16">
        <v>50</v>
      </c>
      <c r="F68" s="16"/>
      <c r="G68" s="16"/>
      <c r="H68" s="16">
        <v>2.8</v>
      </c>
      <c r="I68" s="16">
        <v>0.55000000000000004</v>
      </c>
      <c r="J68" s="16">
        <v>24.7</v>
      </c>
      <c r="K68" s="17">
        <v>114.95</v>
      </c>
      <c r="L68" s="18">
        <v>0.05</v>
      </c>
      <c r="M68" s="18">
        <v>0</v>
      </c>
      <c r="N68" s="18">
        <v>0</v>
      </c>
      <c r="O68" s="18">
        <v>0</v>
      </c>
      <c r="P68" s="18">
        <v>11.5</v>
      </c>
      <c r="Q68" s="18">
        <v>53</v>
      </c>
      <c r="R68" s="18">
        <v>12.5</v>
      </c>
      <c r="S68" s="18">
        <v>1.55</v>
      </c>
    </row>
    <row r="69" spans="1:19" ht="12.75" customHeight="1" x14ac:dyDescent="0.25">
      <c r="A69" s="191" t="s">
        <v>153</v>
      </c>
      <c r="B69" s="192"/>
      <c r="C69" s="193"/>
      <c r="D69" s="16" t="s">
        <v>82</v>
      </c>
      <c r="E69" s="16" t="s">
        <v>83</v>
      </c>
      <c r="F69" s="16">
        <v>185</v>
      </c>
      <c r="G69" s="16">
        <v>185</v>
      </c>
      <c r="H69" s="16">
        <v>2.36</v>
      </c>
      <c r="I69" s="18">
        <v>0.52</v>
      </c>
      <c r="J69" s="16">
        <v>21.35</v>
      </c>
      <c r="K69" s="17">
        <v>99.63</v>
      </c>
      <c r="L69" s="16">
        <v>0.09</v>
      </c>
      <c r="M69" s="16">
        <v>158.15</v>
      </c>
      <c r="N69" s="16">
        <v>0</v>
      </c>
      <c r="O69" s="16">
        <v>0</v>
      </c>
      <c r="P69" s="16">
        <v>89.62</v>
      </c>
      <c r="Q69" s="16">
        <v>60.61</v>
      </c>
      <c r="R69" s="16">
        <v>16.7</v>
      </c>
      <c r="S69" s="16">
        <v>0.78</v>
      </c>
    </row>
    <row r="70" spans="1:19" x14ac:dyDescent="0.25">
      <c r="A70" s="200" t="s">
        <v>49</v>
      </c>
      <c r="B70" s="201"/>
      <c r="C70" s="202"/>
      <c r="D70" s="22"/>
      <c r="E70" s="22"/>
      <c r="F70" s="22"/>
      <c r="G70" s="22"/>
      <c r="H70" s="18">
        <f t="shared" ref="H70:S70" si="2">SUM(H30:H69)</f>
        <v>37.719999999999992</v>
      </c>
      <c r="I70" s="18">
        <f t="shared" si="2"/>
        <v>22.15</v>
      </c>
      <c r="J70" s="18">
        <f t="shared" si="2"/>
        <v>148.32</v>
      </c>
      <c r="K70" s="18">
        <f t="shared" si="2"/>
        <v>966.57</v>
      </c>
      <c r="L70" s="18">
        <f t="shared" si="2"/>
        <v>0.51600000000000001</v>
      </c>
      <c r="M70" s="18">
        <f t="shared" si="2"/>
        <v>204.9</v>
      </c>
      <c r="N70" s="18">
        <f t="shared" si="2"/>
        <v>42.53</v>
      </c>
      <c r="O70" s="18">
        <f t="shared" si="2"/>
        <v>0.32</v>
      </c>
      <c r="P70" s="18">
        <f t="shared" si="2"/>
        <v>326.34000000000003</v>
      </c>
      <c r="Q70" s="18">
        <f t="shared" si="2"/>
        <v>478.58</v>
      </c>
      <c r="R70" s="18">
        <f t="shared" si="2"/>
        <v>253.54</v>
      </c>
      <c r="S70" s="18">
        <f t="shared" si="2"/>
        <v>8.629999999999999</v>
      </c>
    </row>
    <row r="71" spans="1:19" x14ac:dyDescent="0.25">
      <c r="A71" s="200"/>
      <c r="B71" s="201"/>
      <c r="C71" s="202"/>
      <c r="D71" s="206" t="s">
        <v>84</v>
      </c>
      <c r="E71" s="207"/>
      <c r="F71" s="207"/>
      <c r="G71" s="208"/>
      <c r="H71" s="18"/>
      <c r="I71" s="18"/>
      <c r="J71" s="18"/>
      <c r="K71" s="18"/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00" t="s">
        <v>238</v>
      </c>
      <c r="B72" s="201"/>
      <c r="C72" s="202"/>
      <c r="D72" s="34"/>
      <c r="E72" s="69">
        <v>10</v>
      </c>
      <c r="F72" s="18"/>
      <c r="G72" s="32"/>
      <c r="H72" s="18">
        <v>0.82</v>
      </c>
      <c r="I72" s="18">
        <v>4.05</v>
      </c>
      <c r="J72" s="18">
        <v>9.3000000000000007</v>
      </c>
      <c r="K72" s="18">
        <v>76.5</v>
      </c>
      <c r="L72" s="18">
        <v>0.02</v>
      </c>
      <c r="M72" s="18">
        <v>0</v>
      </c>
      <c r="N72" s="18">
        <v>9.77</v>
      </c>
      <c r="O72" s="18">
        <v>0</v>
      </c>
      <c r="P72" s="18">
        <v>6.16</v>
      </c>
      <c r="Q72" s="18">
        <v>13.08</v>
      </c>
      <c r="R72" s="18">
        <v>2.25</v>
      </c>
      <c r="S72" s="18">
        <v>0.15</v>
      </c>
    </row>
    <row r="73" spans="1:19" x14ac:dyDescent="0.25">
      <c r="A73" s="191" t="s">
        <v>204</v>
      </c>
      <c r="B73" s="192"/>
      <c r="C73" s="193"/>
      <c r="D73" s="16" t="s">
        <v>86</v>
      </c>
      <c r="E73" s="66">
        <v>200</v>
      </c>
      <c r="F73" s="16">
        <v>206</v>
      </c>
      <c r="G73" s="36">
        <v>200</v>
      </c>
      <c r="H73" s="18">
        <v>5.8</v>
      </c>
      <c r="I73" s="18">
        <v>5</v>
      </c>
      <c r="J73" s="18">
        <v>8.4</v>
      </c>
      <c r="K73" s="45">
        <v>102</v>
      </c>
      <c r="L73" s="18">
        <v>0.04</v>
      </c>
      <c r="M73" s="18">
        <v>0.6</v>
      </c>
      <c r="N73" s="18">
        <v>40</v>
      </c>
      <c r="O73" s="18">
        <v>0.26</v>
      </c>
      <c r="P73" s="18">
        <v>248</v>
      </c>
      <c r="Q73" s="18">
        <v>184</v>
      </c>
      <c r="R73" s="18">
        <v>28</v>
      </c>
      <c r="S73" s="18">
        <v>0.2</v>
      </c>
    </row>
    <row r="74" spans="1:19" x14ac:dyDescent="0.25">
      <c r="A74" s="200" t="s">
        <v>49</v>
      </c>
      <c r="B74" s="201"/>
      <c r="C74" s="202"/>
      <c r="D74" s="22"/>
      <c r="E74" s="70"/>
      <c r="F74" s="22"/>
      <c r="G74" s="71"/>
      <c r="H74" s="18">
        <f t="shared" ref="H74:S74" si="3">SUM(H72:H73)</f>
        <v>6.62</v>
      </c>
      <c r="I74" s="18">
        <f t="shared" si="3"/>
        <v>9.0500000000000007</v>
      </c>
      <c r="J74" s="18">
        <f t="shared" si="3"/>
        <v>17.700000000000003</v>
      </c>
      <c r="K74" s="18">
        <f t="shared" si="3"/>
        <v>178.5</v>
      </c>
      <c r="L74" s="18">
        <f t="shared" si="3"/>
        <v>0.06</v>
      </c>
      <c r="M74" s="18">
        <f t="shared" si="3"/>
        <v>0.6</v>
      </c>
      <c r="N74" s="18">
        <f t="shared" si="3"/>
        <v>49.769999999999996</v>
      </c>
      <c r="O74" s="18">
        <f t="shared" si="3"/>
        <v>0.26</v>
      </c>
      <c r="P74" s="18">
        <f t="shared" si="3"/>
        <v>254.16</v>
      </c>
      <c r="Q74" s="18">
        <f t="shared" si="3"/>
        <v>197.08</v>
      </c>
      <c r="R74" s="18">
        <f t="shared" si="3"/>
        <v>30.25</v>
      </c>
      <c r="S74" s="18">
        <f t="shared" si="3"/>
        <v>0.35</v>
      </c>
    </row>
    <row r="75" spans="1:19" x14ac:dyDescent="0.25">
      <c r="A75" s="209"/>
      <c r="B75" s="210"/>
      <c r="C75" s="211"/>
      <c r="D75" s="206" t="s">
        <v>95</v>
      </c>
      <c r="E75" s="207"/>
      <c r="F75" s="207"/>
      <c r="G75" s="208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191" t="s">
        <v>352</v>
      </c>
      <c r="B76" s="192"/>
      <c r="C76" s="193"/>
      <c r="D76" s="16" t="s">
        <v>353</v>
      </c>
      <c r="E76" s="16">
        <v>330</v>
      </c>
      <c r="F76" s="16"/>
      <c r="G76" s="16"/>
      <c r="H76" s="16">
        <v>24.08</v>
      </c>
      <c r="I76" s="16">
        <v>20.02</v>
      </c>
      <c r="J76" s="16">
        <v>28.58</v>
      </c>
      <c r="K76" s="16">
        <v>391.04</v>
      </c>
      <c r="L76" s="18">
        <v>0.16900000000000001</v>
      </c>
      <c r="M76" s="18">
        <v>21.99</v>
      </c>
      <c r="N76" s="18">
        <v>39.479999999999997</v>
      </c>
      <c r="O76" s="18">
        <v>0.26</v>
      </c>
      <c r="P76" s="18">
        <v>53.75</v>
      </c>
      <c r="Q76" s="18">
        <v>259.63</v>
      </c>
      <c r="R76" s="18">
        <v>67.680000000000007</v>
      </c>
      <c r="S76" s="18">
        <v>3.44</v>
      </c>
    </row>
    <row r="77" spans="1:19" x14ac:dyDescent="0.25">
      <c r="A77" s="188" t="s">
        <v>98</v>
      </c>
      <c r="B77" s="189"/>
      <c r="C77" s="190"/>
      <c r="D77" s="22"/>
      <c r="E77" s="22"/>
      <c r="F77" s="22">
        <v>154</v>
      </c>
      <c r="G77" s="22">
        <v>109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197" t="s">
        <v>66</v>
      </c>
      <c r="B78" s="198"/>
      <c r="C78" s="199"/>
      <c r="D78" s="22"/>
      <c r="E78" s="22"/>
      <c r="F78" s="22">
        <v>3</v>
      </c>
      <c r="G78" s="22">
        <v>3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188" t="s">
        <v>62</v>
      </c>
      <c r="B79" s="189"/>
      <c r="C79" s="190"/>
      <c r="D79" s="22"/>
      <c r="E79" s="22"/>
      <c r="F79" s="22">
        <v>214</v>
      </c>
      <c r="G79" s="22">
        <v>160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188" t="s">
        <v>35</v>
      </c>
      <c r="B80" s="189"/>
      <c r="C80" s="190"/>
      <c r="D80" s="22"/>
      <c r="E80" s="22"/>
      <c r="F80" s="22">
        <v>1.1499999999999999</v>
      </c>
      <c r="G80" s="22">
        <v>1.1499999999999999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188" t="s">
        <v>64</v>
      </c>
      <c r="B81" s="189"/>
      <c r="C81" s="190"/>
      <c r="D81" s="22"/>
      <c r="E81" s="22"/>
      <c r="F81" s="22">
        <v>24</v>
      </c>
      <c r="G81" s="22">
        <v>20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188" t="s">
        <v>63</v>
      </c>
      <c r="B82" s="198"/>
      <c r="C82" s="199"/>
      <c r="D82" s="18"/>
      <c r="E82" s="18"/>
      <c r="F82" s="34">
        <v>42</v>
      </c>
      <c r="G82" s="34">
        <v>34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x14ac:dyDescent="0.25">
      <c r="A83" s="188" t="s">
        <v>66</v>
      </c>
      <c r="B83" s="198"/>
      <c r="C83" s="199"/>
      <c r="D83" s="34"/>
      <c r="E83" s="34"/>
      <c r="F83" s="34">
        <v>5</v>
      </c>
      <c r="G83" s="34">
        <v>5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188" t="s">
        <v>69</v>
      </c>
      <c r="B84" s="189"/>
      <c r="C84" s="190"/>
      <c r="D84" s="34"/>
      <c r="E84" s="34"/>
      <c r="F84" s="34">
        <v>0.02</v>
      </c>
      <c r="G84" s="34">
        <v>0.02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97" t="s">
        <v>65</v>
      </c>
      <c r="B85" s="198"/>
      <c r="C85" s="199"/>
      <c r="D85" s="34"/>
      <c r="E85" s="34"/>
      <c r="F85" s="34">
        <v>4.8</v>
      </c>
      <c r="G85" s="34">
        <v>4.8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7" t="s">
        <v>77</v>
      </c>
      <c r="B86" s="198"/>
      <c r="C86" s="199"/>
      <c r="D86" s="34"/>
      <c r="E86" s="34"/>
      <c r="F86" s="34">
        <v>2</v>
      </c>
      <c r="G86" s="34">
        <v>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200" t="s">
        <v>174</v>
      </c>
      <c r="B87" s="201"/>
      <c r="C87" s="202"/>
      <c r="D87" s="18" t="s">
        <v>175</v>
      </c>
      <c r="E87" s="18">
        <v>60</v>
      </c>
      <c r="F87" s="18"/>
      <c r="G87" s="18"/>
      <c r="H87" s="18">
        <v>1.9</v>
      </c>
      <c r="I87" s="18">
        <v>0.12</v>
      </c>
      <c r="J87" s="18">
        <v>4.0599999999999996</v>
      </c>
      <c r="K87" s="18">
        <v>25.12</v>
      </c>
      <c r="L87" s="18">
        <v>7.0000000000000007E-2</v>
      </c>
      <c r="M87" s="18">
        <v>6.25</v>
      </c>
      <c r="N87" s="18">
        <v>0</v>
      </c>
      <c r="O87" s="18">
        <v>0</v>
      </c>
      <c r="P87" s="18">
        <v>12.5</v>
      </c>
      <c r="Q87" s="18">
        <v>38.75</v>
      </c>
      <c r="R87" s="18">
        <v>13.12</v>
      </c>
      <c r="S87" s="18">
        <v>0.44</v>
      </c>
    </row>
    <row r="88" spans="1:19" x14ac:dyDescent="0.25">
      <c r="A88" s="200" t="s">
        <v>176</v>
      </c>
      <c r="B88" s="201"/>
      <c r="C88" s="20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A89" s="188" t="s">
        <v>174</v>
      </c>
      <c r="B89" s="189"/>
      <c r="C89" s="190"/>
      <c r="D89" s="22"/>
      <c r="E89" s="22"/>
      <c r="F89" s="22">
        <v>89.5</v>
      </c>
      <c r="G89" s="22">
        <v>58.2</v>
      </c>
      <c r="H89" s="21"/>
      <c r="I89" s="21"/>
      <c r="J89" s="21"/>
      <c r="K89" s="23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A90" s="188" t="s">
        <v>34</v>
      </c>
      <c r="B90" s="189"/>
      <c r="C90" s="190"/>
      <c r="D90" s="22"/>
      <c r="E90" s="22"/>
      <c r="F90" s="22">
        <v>1.8</v>
      </c>
      <c r="G90" s="22">
        <v>1.8</v>
      </c>
      <c r="H90" s="21"/>
      <c r="I90" s="21"/>
      <c r="J90" s="21"/>
      <c r="K90" s="23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A91" s="203" t="s">
        <v>80</v>
      </c>
      <c r="B91" s="204"/>
      <c r="C91" s="205"/>
      <c r="D91" s="37" t="s">
        <v>280</v>
      </c>
      <c r="E91" s="135">
        <v>200</v>
      </c>
      <c r="F91" s="37"/>
      <c r="G91" s="136"/>
      <c r="H91" s="16">
        <v>1</v>
      </c>
      <c r="I91" s="16">
        <v>0.2</v>
      </c>
      <c r="J91" s="16">
        <v>20.2</v>
      </c>
      <c r="K91" s="16">
        <v>86.6</v>
      </c>
      <c r="L91" s="18">
        <v>0.02</v>
      </c>
      <c r="M91" s="18">
        <v>4</v>
      </c>
      <c r="N91" s="18">
        <v>0</v>
      </c>
      <c r="O91" s="18">
        <v>0.02</v>
      </c>
      <c r="P91" s="18">
        <v>14</v>
      </c>
      <c r="Q91" s="18">
        <v>14</v>
      </c>
      <c r="R91" s="18">
        <v>8</v>
      </c>
      <c r="S91" s="18">
        <v>2.8</v>
      </c>
    </row>
    <row r="92" spans="1:19" x14ac:dyDescent="0.25">
      <c r="A92" s="191" t="s">
        <v>250</v>
      </c>
      <c r="B92" s="192"/>
      <c r="C92" s="193"/>
      <c r="D92" s="16" t="s">
        <v>131</v>
      </c>
      <c r="E92" s="16">
        <v>20</v>
      </c>
      <c r="F92" s="16">
        <v>21</v>
      </c>
      <c r="G92" s="16">
        <v>20</v>
      </c>
      <c r="H92" s="19">
        <v>4.6399999999999997</v>
      </c>
      <c r="I92" s="19">
        <v>5.9</v>
      </c>
      <c r="J92" s="19">
        <v>0</v>
      </c>
      <c r="K92" s="19">
        <v>71.66</v>
      </c>
      <c r="L92" s="29">
        <v>0.01</v>
      </c>
      <c r="M92" s="29">
        <v>0.14000000000000001</v>
      </c>
      <c r="N92" s="29">
        <v>52</v>
      </c>
      <c r="O92" s="29">
        <v>6.0999999999999999E-2</v>
      </c>
      <c r="P92" s="29">
        <v>176</v>
      </c>
      <c r="Q92" s="29">
        <v>100</v>
      </c>
      <c r="R92" s="29">
        <v>7</v>
      </c>
      <c r="S92" s="18">
        <v>0.2</v>
      </c>
    </row>
    <row r="93" spans="1:19" x14ac:dyDescent="0.25">
      <c r="A93" s="321" t="s">
        <v>354</v>
      </c>
      <c r="B93" s="322"/>
      <c r="C93" s="323"/>
      <c r="D93" s="19" t="s">
        <v>197</v>
      </c>
      <c r="E93" s="19">
        <v>10</v>
      </c>
      <c r="F93" s="19"/>
      <c r="G93" s="19"/>
      <c r="H93" s="19">
        <v>0.08</v>
      </c>
      <c r="I93" s="19">
        <v>7.25</v>
      </c>
      <c r="J93" s="19">
        <v>0.13</v>
      </c>
      <c r="K93" s="20">
        <v>66</v>
      </c>
      <c r="L93" s="16">
        <v>0</v>
      </c>
      <c r="M93" s="16">
        <v>0</v>
      </c>
      <c r="N93" s="16">
        <v>40</v>
      </c>
      <c r="O93" s="16">
        <v>0.01</v>
      </c>
      <c r="P93" s="16">
        <v>2.4</v>
      </c>
      <c r="Q93" s="16">
        <v>3</v>
      </c>
      <c r="R93" s="16">
        <v>0</v>
      </c>
      <c r="S93" s="16">
        <v>0.02</v>
      </c>
    </row>
    <row r="94" spans="1:19" x14ac:dyDescent="0.25">
      <c r="A94" s="191" t="s">
        <v>47</v>
      </c>
      <c r="B94" s="192"/>
      <c r="C94" s="193"/>
      <c r="D94" s="22"/>
      <c r="E94" s="16">
        <v>15</v>
      </c>
      <c r="F94" s="16"/>
      <c r="G94" s="16"/>
      <c r="H94" s="16">
        <v>0.84</v>
      </c>
      <c r="I94" s="16">
        <v>0.16</v>
      </c>
      <c r="J94" s="16">
        <v>7.4</v>
      </c>
      <c r="K94" s="17">
        <v>34.51</v>
      </c>
      <c r="L94" s="18">
        <v>0.15</v>
      </c>
      <c r="M94" s="18">
        <v>0</v>
      </c>
      <c r="N94" s="18">
        <v>0</v>
      </c>
      <c r="O94" s="18">
        <v>0</v>
      </c>
      <c r="P94" s="18">
        <v>3.45</v>
      </c>
      <c r="Q94" s="18">
        <v>15.91</v>
      </c>
      <c r="R94" s="18">
        <v>3.75</v>
      </c>
      <c r="S94" s="18">
        <v>0.46</v>
      </c>
    </row>
    <row r="95" spans="1:19" x14ac:dyDescent="0.25">
      <c r="A95" s="191" t="s">
        <v>46</v>
      </c>
      <c r="B95" s="192"/>
      <c r="C95" s="193"/>
      <c r="D95" s="21"/>
      <c r="E95" s="19">
        <v>25</v>
      </c>
      <c r="F95" s="19"/>
      <c r="G95" s="19"/>
      <c r="H95" s="19">
        <v>1.97</v>
      </c>
      <c r="I95" s="19">
        <v>0.25</v>
      </c>
      <c r="J95" s="19">
        <v>0.37</v>
      </c>
      <c r="K95" s="20">
        <v>58.45</v>
      </c>
      <c r="L95" s="16">
        <v>0.02</v>
      </c>
      <c r="M95" s="16">
        <v>0</v>
      </c>
      <c r="N95" s="16">
        <v>0</v>
      </c>
      <c r="O95" s="16">
        <v>0.32</v>
      </c>
      <c r="P95" s="16">
        <v>5.75</v>
      </c>
      <c r="Q95" s="16">
        <v>21.75</v>
      </c>
      <c r="R95" s="16">
        <v>8.25</v>
      </c>
      <c r="S95" s="16">
        <v>0.27</v>
      </c>
    </row>
    <row r="96" spans="1:19" x14ac:dyDescent="0.25">
      <c r="A96" s="200" t="s">
        <v>49</v>
      </c>
      <c r="B96" s="201"/>
      <c r="C96" s="202"/>
      <c r="D96" s="22"/>
      <c r="E96" s="22"/>
      <c r="F96" s="22"/>
      <c r="G96" s="22"/>
      <c r="H96" s="18">
        <f t="shared" ref="H96:S96" si="4">SUM(H76:H95)</f>
        <v>34.51</v>
      </c>
      <c r="I96" s="18">
        <f t="shared" si="4"/>
        <v>33.9</v>
      </c>
      <c r="J96" s="18">
        <f t="shared" si="4"/>
        <v>60.74</v>
      </c>
      <c r="K96" s="18">
        <f t="shared" si="4"/>
        <v>733.38</v>
      </c>
      <c r="L96" s="18">
        <f t="shared" si="4"/>
        <v>0.43900000000000006</v>
      </c>
      <c r="M96" s="18">
        <f t="shared" si="4"/>
        <v>32.379999999999995</v>
      </c>
      <c r="N96" s="18">
        <f t="shared" si="4"/>
        <v>131.47999999999999</v>
      </c>
      <c r="O96" s="18">
        <f t="shared" si="4"/>
        <v>0.67100000000000004</v>
      </c>
      <c r="P96" s="18">
        <f t="shared" si="4"/>
        <v>267.84999999999997</v>
      </c>
      <c r="Q96" s="18">
        <f t="shared" si="4"/>
        <v>453.04</v>
      </c>
      <c r="R96" s="18">
        <f t="shared" si="4"/>
        <v>107.80000000000001</v>
      </c>
      <c r="S96" s="18">
        <f t="shared" si="4"/>
        <v>7.629999999999999</v>
      </c>
    </row>
    <row r="97" spans="1:19" x14ac:dyDescent="0.25">
      <c r="A97" s="200" t="s">
        <v>180</v>
      </c>
      <c r="B97" s="201"/>
      <c r="C97" s="202"/>
      <c r="D97" s="22"/>
      <c r="E97" s="22"/>
      <c r="F97" s="22"/>
      <c r="G97" s="22"/>
      <c r="H97" s="18">
        <f>SUM(H96,H74,H70,H28,H24)</f>
        <v>102.19999999999999</v>
      </c>
      <c r="I97" s="18">
        <f>SUM(I96,I74,I70,I28,I24)</f>
        <v>95.28</v>
      </c>
      <c r="J97" s="18">
        <f>SUM(J96,J74,J70,J28,J24)</f>
        <v>329.74</v>
      </c>
      <c r="K97" s="18">
        <f>SUM(K96,K74,K70,K28,K24)</f>
        <v>2655.63</v>
      </c>
      <c r="L97" s="16">
        <f t="shared" ref="L97:S97" si="5">SUM(L96+L74+L70+L28+L24)</f>
        <v>1.4350000000000003</v>
      </c>
      <c r="M97" s="16">
        <f t="shared" si="5"/>
        <v>242.72</v>
      </c>
      <c r="N97" s="16">
        <f t="shared" si="5"/>
        <v>475.74</v>
      </c>
      <c r="O97" s="16">
        <f t="shared" si="5"/>
        <v>2.141</v>
      </c>
      <c r="P97" s="16">
        <f t="shared" si="5"/>
        <v>1380.45</v>
      </c>
      <c r="Q97" s="16">
        <f t="shared" si="5"/>
        <v>1669.8</v>
      </c>
      <c r="R97" s="16">
        <f t="shared" si="5"/>
        <v>485.08000000000004</v>
      </c>
      <c r="S97" s="16">
        <f t="shared" si="5"/>
        <v>19.84</v>
      </c>
    </row>
  </sheetData>
  <mergeCells count="118">
    <mergeCell ref="A1:B1"/>
    <mergeCell ref="C1:G1"/>
    <mergeCell ref="H1:J1"/>
    <mergeCell ref="A2:B2"/>
    <mergeCell ref="C2:G2"/>
    <mergeCell ref="A3:C3"/>
    <mergeCell ref="H3:K3"/>
    <mergeCell ref="P4:P5"/>
    <mergeCell ref="Q4:Q5"/>
    <mergeCell ref="R4:R5"/>
    <mergeCell ref="S4:S5"/>
    <mergeCell ref="A5:C5"/>
    <mergeCell ref="A6:C6"/>
    <mergeCell ref="D6:G6"/>
    <mergeCell ref="L3:O3"/>
    <mergeCell ref="P3:S3"/>
    <mergeCell ref="A4:C4"/>
    <mergeCell ref="H4:H5"/>
    <mergeCell ref="I4:I5"/>
    <mergeCell ref="J4:J5"/>
    <mergeCell ref="L4:L5"/>
    <mergeCell ref="M4:M5"/>
    <mergeCell ref="N4:N5"/>
    <mergeCell ref="O4:O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D25:G25"/>
    <mergeCell ref="A26:C26"/>
    <mergeCell ref="A27:C27"/>
    <mergeCell ref="A28:C28"/>
    <mergeCell ref="A29:C29"/>
    <mergeCell ref="D29:G29"/>
    <mergeCell ref="A20:C20"/>
    <mergeCell ref="A21:C21"/>
    <mergeCell ref="A23:C23"/>
    <mergeCell ref="A24:C24"/>
    <mergeCell ref="A25:C25"/>
    <mergeCell ref="A22:C22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60:C60"/>
    <mergeCell ref="A61:C61"/>
    <mergeCell ref="A54:C54"/>
    <mergeCell ref="A55:C55"/>
    <mergeCell ref="A56:C56"/>
    <mergeCell ref="A57:C57"/>
    <mergeCell ref="A58:C58"/>
    <mergeCell ref="A59:C59"/>
    <mergeCell ref="A62:C62"/>
    <mergeCell ref="A63:C63"/>
    <mergeCell ref="A64:C64"/>
    <mergeCell ref="A65:C65"/>
    <mergeCell ref="A66:C66"/>
    <mergeCell ref="A71:C71"/>
    <mergeCell ref="D71:G71"/>
    <mergeCell ref="A72:C72"/>
    <mergeCell ref="A73:C73"/>
    <mergeCell ref="A74:C74"/>
    <mergeCell ref="A75:C75"/>
    <mergeCell ref="D75:G75"/>
    <mergeCell ref="A67:C67"/>
    <mergeCell ref="A68:C68"/>
    <mergeCell ref="A69:C69"/>
    <mergeCell ref="A70:C70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3:C93"/>
    <mergeCell ref="A94:C94"/>
    <mergeCell ref="A95:C95"/>
    <mergeCell ref="A96:C96"/>
    <mergeCell ref="A97:C97"/>
    <mergeCell ref="A88:C88"/>
    <mergeCell ref="A89:C89"/>
    <mergeCell ref="A90:C90"/>
    <mergeCell ref="A92:C92"/>
    <mergeCell ref="A91:C9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2019-12-13T10:42:51Z</dcterms:modified>
</cp:coreProperties>
</file>